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C:\Users\Eguzman\Desktop\Documentos\Planeación\"/>
    </mc:Choice>
  </mc:AlternateContent>
  <xr:revisionPtr revIDLastSave="0" documentId="13_ncr:1_{D082D826-1C68-4E74-8D0A-621214CCC176}" xr6:coauthVersionLast="47" xr6:coauthVersionMax="47" xr10:uidLastSave="{00000000-0000-0000-0000-000000000000}"/>
  <bookViews>
    <workbookView xWindow="-120" yWindow="-120" windowWidth="20730" windowHeight="11040" tabRatio="876" activeTab="4" xr2:uid="{00000000-000D-0000-FFFF-FFFF00000000}"/>
  </bookViews>
  <sheets>
    <sheet name="Tabla de contenido" sheetId="14" r:id="rId1"/>
    <sheet name="Herramienta escala calificación" sheetId="2" r:id="rId2"/>
    <sheet name="Actividades Significativas" sheetId="13" r:id="rId3"/>
    <sheet name="Matriz de riesgos" sheetId="15" r:id="rId4"/>
    <sheet name="Matriz de Riesgos Actualizada" sheetId="11" r:id="rId5"/>
    <sheet name="Mapa de Calor" sheetId="7" r:id="rId6"/>
  </sheets>
  <definedNames>
    <definedName name="_xlnm._FilterDatabase" localSheetId="2" hidden="1">'Actividades Significativas'!$A$9:$L$9</definedName>
    <definedName name="_xlnm._FilterDatabase" localSheetId="3" hidden="1">'Matriz de riesgos'!$A$8:$CS$194</definedName>
    <definedName name="_xlnm._FilterDatabase" localSheetId="4" hidden="1">'Matriz de Riesgos Actualizada'!$A$9:$CN$208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94" i="15" l="1"/>
  <c r="L194" i="15" s="1" a="1"/>
  <c r="L194" i="15" s="1"/>
  <c r="M194" i="15" s="1" a="1"/>
  <c r="M194" i="15" s="1"/>
  <c r="N194" i="15" s="1" a="1"/>
  <c r="N194" i="15" s="1"/>
  <c r="K193" i="15"/>
  <c r="L193" i="15" s="1" a="1"/>
  <c r="L193" i="15" s="1"/>
  <c r="M193" i="15" s="1" a="1"/>
  <c r="M193" i="15" s="1"/>
  <c r="N193" i="15" s="1" a="1"/>
  <c r="N193" i="15" s="1"/>
  <c r="K192" i="15"/>
  <c r="L192" i="15" s="1" a="1"/>
  <c r="L192" i="15" s="1"/>
  <c r="M192" i="15" s="1" a="1"/>
  <c r="M192" i="15" s="1"/>
  <c r="N192" i="15" s="1" a="1"/>
  <c r="N192" i="15" s="1"/>
  <c r="K191" i="15"/>
  <c r="L191" i="15" s="1" a="1"/>
  <c r="L191" i="15" s="1"/>
  <c r="M191" i="15" s="1" a="1"/>
  <c r="M191" i="15" s="1"/>
  <c r="N191" i="15" s="1" a="1"/>
  <c r="N191" i="15" s="1"/>
  <c r="K190" i="15"/>
  <c r="L190" i="15" s="1" a="1"/>
  <c r="L190" i="15" s="1"/>
  <c r="M190" i="15" s="1" a="1"/>
  <c r="M190" i="15" s="1"/>
  <c r="N190" i="15" s="1" a="1"/>
  <c r="N190" i="15" s="1"/>
  <c r="K189" i="15"/>
  <c r="L189" i="15" s="1" a="1"/>
  <c r="L189" i="15" s="1"/>
  <c r="M189" i="15" s="1" a="1"/>
  <c r="M189" i="15" s="1"/>
  <c r="N189" i="15" s="1" a="1"/>
  <c r="N189" i="15" s="1"/>
  <c r="K188" i="15"/>
  <c r="L188" i="15" s="1" a="1"/>
  <c r="L188" i="15" s="1"/>
  <c r="M188" i="15" s="1" a="1"/>
  <c r="M188" i="15" s="1"/>
  <c r="N188" i="15" s="1" a="1"/>
  <c r="N188" i="15" s="1"/>
  <c r="K187" i="15"/>
  <c r="L187" i="15" s="1" a="1"/>
  <c r="L187" i="15" s="1"/>
  <c r="M187" i="15" s="1" a="1"/>
  <c r="M187" i="15" s="1"/>
  <c r="N187" i="15" s="1" a="1"/>
  <c r="N187" i="15" s="1"/>
  <c r="K186" i="15"/>
  <c r="L186" i="15" s="1" a="1"/>
  <c r="L186" i="15" s="1"/>
  <c r="M186" i="15" s="1" a="1"/>
  <c r="M186" i="15" s="1"/>
  <c r="N186" i="15" s="1" a="1"/>
  <c r="N186" i="15" s="1"/>
  <c r="K185" i="15"/>
  <c r="L185" i="15" s="1" a="1"/>
  <c r="L185" i="15" s="1"/>
  <c r="M185" i="15" s="1" a="1"/>
  <c r="M185" i="15" s="1"/>
  <c r="N185" i="15" s="1" a="1"/>
  <c r="N185" i="15" s="1"/>
  <c r="K184" i="15"/>
  <c r="L184" i="15" s="1" a="1"/>
  <c r="L184" i="15" s="1"/>
  <c r="M184" i="15" s="1" a="1"/>
  <c r="M184" i="15" s="1"/>
  <c r="N184" i="15" s="1" a="1"/>
  <c r="N184" i="15" s="1"/>
  <c r="K183" i="15"/>
  <c r="L183" i="15" s="1" a="1"/>
  <c r="L183" i="15" s="1"/>
  <c r="M183" i="15" s="1" a="1"/>
  <c r="M183" i="15" s="1"/>
  <c r="N183" i="15" s="1" a="1"/>
  <c r="N183" i="15" s="1"/>
  <c r="K182" i="15"/>
  <c r="L182" i="15" s="1" a="1"/>
  <c r="L182" i="15" s="1"/>
  <c r="M182" i="15" s="1" a="1"/>
  <c r="M182" i="15" s="1"/>
  <c r="N182" i="15" s="1" a="1"/>
  <c r="N182" i="15" s="1"/>
  <c r="K181" i="15"/>
  <c r="L181" i="15" s="1" a="1"/>
  <c r="L181" i="15" s="1"/>
  <c r="M181" i="15" s="1" a="1"/>
  <c r="M181" i="15" s="1"/>
  <c r="N181" i="15" s="1" a="1"/>
  <c r="N181" i="15" s="1"/>
  <c r="K180" i="15"/>
  <c r="L180" i="15" s="1" a="1"/>
  <c r="L180" i="15" s="1"/>
  <c r="M180" i="15" s="1" a="1"/>
  <c r="M180" i="15" s="1"/>
  <c r="N180" i="15" s="1" a="1"/>
  <c r="N180" i="15" s="1"/>
  <c r="K179" i="15"/>
  <c r="L179" i="15" s="1" a="1"/>
  <c r="L179" i="15" s="1"/>
  <c r="M179" i="15" s="1" a="1"/>
  <c r="M179" i="15" s="1"/>
  <c r="N179" i="15" s="1" a="1"/>
  <c r="N179" i="15" s="1"/>
  <c r="K178" i="15"/>
  <c r="L178" i="15" s="1" a="1"/>
  <c r="L178" i="15" s="1"/>
  <c r="M178" i="15" s="1" a="1"/>
  <c r="M178" i="15" s="1"/>
  <c r="N178" i="15" s="1" a="1"/>
  <c r="N178" i="15" s="1"/>
  <c r="K177" i="15"/>
  <c r="L177" i="15" s="1" a="1"/>
  <c r="L177" i="15" s="1"/>
  <c r="M177" i="15" s="1" a="1"/>
  <c r="M177" i="15" s="1"/>
  <c r="N177" i="15" s="1" a="1"/>
  <c r="N177" i="15" s="1"/>
  <c r="K176" i="15"/>
  <c r="L176" i="15" s="1" a="1"/>
  <c r="L176" i="15" s="1"/>
  <c r="M176" i="15" s="1" a="1"/>
  <c r="M176" i="15" s="1"/>
  <c r="N176" i="15" s="1" a="1"/>
  <c r="N176" i="15" s="1"/>
  <c r="K175" i="15"/>
  <c r="L175" i="15" s="1" a="1"/>
  <c r="L175" i="15" s="1"/>
  <c r="M175" i="15" s="1" a="1"/>
  <c r="M175" i="15" s="1"/>
  <c r="N175" i="15" s="1" a="1"/>
  <c r="N175" i="15" s="1"/>
  <c r="K174" i="15"/>
  <c r="L174" i="15" s="1" a="1"/>
  <c r="L174" i="15" s="1"/>
  <c r="M174" i="15" s="1" a="1"/>
  <c r="M174" i="15" s="1"/>
  <c r="N174" i="15" s="1" a="1"/>
  <c r="N174" i="15" s="1"/>
  <c r="K173" i="15"/>
  <c r="L173" i="15" s="1" a="1"/>
  <c r="L173" i="15" s="1"/>
  <c r="M173" i="15" s="1" a="1"/>
  <c r="M173" i="15" s="1"/>
  <c r="N173" i="15" s="1" a="1"/>
  <c r="N173" i="15" s="1"/>
  <c r="K172" i="15"/>
  <c r="L172" i="15" s="1" a="1"/>
  <c r="L172" i="15" s="1"/>
  <c r="M172" i="15" s="1" a="1"/>
  <c r="M172" i="15" s="1"/>
  <c r="N172" i="15" s="1" a="1"/>
  <c r="N172" i="15" s="1"/>
  <c r="K171" i="15"/>
  <c r="L171" i="15" s="1" a="1"/>
  <c r="L171" i="15" s="1"/>
  <c r="M171" i="15" s="1" a="1"/>
  <c r="M171" i="15" s="1"/>
  <c r="N171" i="15" s="1" a="1"/>
  <c r="N171" i="15" s="1"/>
  <c r="K170" i="15"/>
  <c r="L170" i="15" s="1" a="1"/>
  <c r="L170" i="15" s="1"/>
  <c r="M170" i="15" s="1" a="1"/>
  <c r="M170" i="15" s="1"/>
  <c r="N170" i="15" s="1" a="1"/>
  <c r="N170" i="15" s="1"/>
  <c r="K169" i="15"/>
  <c r="L169" i="15" s="1" a="1"/>
  <c r="L169" i="15" s="1"/>
  <c r="M169" i="15" s="1" a="1"/>
  <c r="M169" i="15" s="1"/>
  <c r="N169" i="15" s="1" a="1"/>
  <c r="N169" i="15" s="1"/>
  <c r="K168" i="15"/>
  <c r="L168" i="15" s="1" a="1"/>
  <c r="L168" i="15" s="1"/>
  <c r="M168" i="15" s="1" a="1"/>
  <c r="M168" i="15" s="1"/>
  <c r="N168" i="15" s="1" a="1"/>
  <c r="N168" i="15" s="1"/>
  <c r="K167" i="15"/>
  <c r="L167" i="15" s="1" a="1"/>
  <c r="L167" i="15" s="1"/>
  <c r="M167" i="15" s="1" a="1"/>
  <c r="M167" i="15" s="1"/>
  <c r="N167" i="15" s="1" a="1"/>
  <c r="N167" i="15" s="1"/>
  <c r="K166" i="15"/>
  <c r="L166" i="15" s="1" a="1"/>
  <c r="L166" i="15" s="1"/>
  <c r="M166" i="15" s="1" a="1"/>
  <c r="M166" i="15" s="1"/>
  <c r="N166" i="15" s="1" a="1"/>
  <c r="N166" i="15" s="1"/>
  <c r="K165" i="15"/>
  <c r="L165" i="15" s="1" a="1"/>
  <c r="L165" i="15" s="1"/>
  <c r="M165" i="15" s="1" a="1"/>
  <c r="M165" i="15" s="1"/>
  <c r="N165" i="15" s="1" a="1"/>
  <c r="N165" i="15" s="1"/>
  <c r="K164" i="15"/>
  <c r="L164" i="15" s="1" a="1"/>
  <c r="L164" i="15" s="1"/>
  <c r="M164" i="15" s="1" a="1"/>
  <c r="M164" i="15" s="1"/>
  <c r="N164" i="15" s="1" a="1"/>
  <c r="N164" i="15" s="1"/>
  <c r="K163" i="15"/>
  <c r="L163" i="15" s="1" a="1"/>
  <c r="L163" i="15" s="1"/>
  <c r="M163" i="15" s="1" a="1"/>
  <c r="M163" i="15" s="1"/>
  <c r="N163" i="15" s="1" a="1"/>
  <c r="N163" i="15" s="1"/>
  <c r="K162" i="15"/>
  <c r="L162" i="15" s="1" a="1"/>
  <c r="L162" i="15" s="1"/>
  <c r="M162" i="15" s="1" a="1"/>
  <c r="M162" i="15" s="1"/>
  <c r="N162" i="15" s="1" a="1"/>
  <c r="N162" i="15" s="1"/>
  <c r="K161" i="15"/>
  <c r="L161" i="15" s="1" a="1"/>
  <c r="L161" i="15" s="1"/>
  <c r="M161" i="15" s="1" a="1"/>
  <c r="M161" i="15" s="1"/>
  <c r="N161" i="15" s="1" a="1"/>
  <c r="N161" i="15" s="1"/>
  <c r="K160" i="15"/>
  <c r="L160" i="15" s="1" a="1"/>
  <c r="L160" i="15" s="1"/>
  <c r="M160" i="15" s="1" a="1"/>
  <c r="M160" i="15" s="1"/>
  <c r="N160" i="15" s="1" a="1"/>
  <c r="N160" i="15" s="1"/>
  <c r="K159" i="15"/>
  <c r="L159" i="15" s="1" a="1"/>
  <c r="L159" i="15" s="1"/>
  <c r="M159" i="15" s="1" a="1"/>
  <c r="M159" i="15" s="1"/>
  <c r="N159" i="15" s="1" a="1"/>
  <c r="N159" i="15" s="1"/>
  <c r="K158" i="15"/>
  <c r="L158" i="15" s="1" a="1"/>
  <c r="L158" i="15" s="1"/>
  <c r="M158" i="15" s="1" a="1"/>
  <c r="M158" i="15" s="1"/>
  <c r="N158" i="15" s="1" a="1"/>
  <c r="N158" i="15" s="1"/>
  <c r="K157" i="15"/>
  <c r="L157" i="15" s="1" a="1"/>
  <c r="L157" i="15" s="1"/>
  <c r="M157" i="15" s="1" a="1"/>
  <c r="M157" i="15" s="1"/>
  <c r="N157" i="15" s="1" a="1"/>
  <c r="N157" i="15" s="1"/>
  <c r="K156" i="15"/>
  <c r="L156" i="15" s="1" a="1"/>
  <c r="L156" i="15" s="1"/>
  <c r="M156" i="15" s="1" a="1"/>
  <c r="M156" i="15" s="1"/>
  <c r="N156" i="15" s="1" a="1"/>
  <c r="N156" i="15" s="1"/>
  <c r="K155" i="15"/>
  <c r="L155" i="15" s="1" a="1"/>
  <c r="L155" i="15" s="1"/>
  <c r="M155" i="15" s="1" a="1"/>
  <c r="M155" i="15" s="1"/>
  <c r="N155" i="15" s="1" a="1"/>
  <c r="N155" i="15" s="1"/>
  <c r="K154" i="15"/>
  <c r="L154" i="15" s="1" a="1"/>
  <c r="L154" i="15" s="1"/>
  <c r="M154" i="15" s="1" a="1"/>
  <c r="M154" i="15" s="1"/>
  <c r="N154" i="15" s="1" a="1"/>
  <c r="N154" i="15" s="1"/>
  <c r="K153" i="15"/>
  <c r="L153" i="15" s="1" a="1"/>
  <c r="L153" i="15" s="1"/>
  <c r="M153" i="15" s="1" a="1"/>
  <c r="M153" i="15" s="1"/>
  <c r="N153" i="15" s="1" a="1"/>
  <c r="N153" i="15" s="1"/>
  <c r="K152" i="15"/>
  <c r="L152" i="15" s="1" a="1"/>
  <c r="L152" i="15" s="1"/>
  <c r="M152" i="15" s="1" a="1"/>
  <c r="M152" i="15" s="1"/>
  <c r="N152" i="15" s="1" a="1"/>
  <c r="N152" i="15" s="1"/>
  <c r="K151" i="15"/>
  <c r="L151" i="15" s="1" a="1"/>
  <c r="L151" i="15" s="1"/>
  <c r="M151" i="15" s="1" a="1"/>
  <c r="M151" i="15" s="1"/>
  <c r="N151" i="15" s="1" a="1"/>
  <c r="N151" i="15" s="1"/>
  <c r="K150" i="15"/>
  <c r="L150" i="15" s="1" a="1"/>
  <c r="L150" i="15" s="1"/>
  <c r="M150" i="15" s="1" a="1"/>
  <c r="M150" i="15" s="1"/>
  <c r="N150" i="15" s="1" a="1"/>
  <c r="N150" i="15" s="1"/>
  <c r="K149" i="15"/>
  <c r="L149" i="15" s="1" a="1"/>
  <c r="L149" i="15" s="1"/>
  <c r="M149" i="15" s="1" a="1"/>
  <c r="M149" i="15" s="1"/>
  <c r="N149" i="15" s="1" a="1"/>
  <c r="N149" i="15" s="1"/>
  <c r="K148" i="15"/>
  <c r="L148" i="15" s="1" a="1"/>
  <c r="L148" i="15" s="1"/>
  <c r="M148" i="15" s="1" a="1"/>
  <c r="M148" i="15" s="1"/>
  <c r="N148" i="15" s="1" a="1"/>
  <c r="N148" i="15" s="1"/>
  <c r="K147" i="15"/>
  <c r="L147" i="15" s="1" a="1"/>
  <c r="L147" i="15" s="1"/>
  <c r="M147" i="15" s="1" a="1"/>
  <c r="M147" i="15" s="1"/>
  <c r="N147" i="15" s="1" a="1"/>
  <c r="N147" i="15" s="1"/>
  <c r="K146" i="15"/>
  <c r="L146" i="15" s="1" a="1"/>
  <c r="L146" i="15" s="1"/>
  <c r="M146" i="15" s="1" a="1"/>
  <c r="M146" i="15" s="1"/>
  <c r="N146" i="15" s="1" a="1"/>
  <c r="N146" i="15" s="1"/>
  <c r="K145" i="15"/>
  <c r="L145" i="15" s="1" a="1"/>
  <c r="L145" i="15" s="1"/>
  <c r="M145" i="15" s="1" a="1"/>
  <c r="M145" i="15" s="1"/>
  <c r="N145" i="15" s="1" a="1"/>
  <c r="N145" i="15" s="1"/>
  <c r="K144" i="15"/>
  <c r="L144" i="15" s="1" a="1"/>
  <c r="L144" i="15" s="1"/>
  <c r="M144" i="15" s="1" a="1"/>
  <c r="M144" i="15" s="1"/>
  <c r="N144" i="15" s="1" a="1"/>
  <c r="N144" i="15" s="1"/>
  <c r="K143" i="15"/>
  <c r="L143" i="15" s="1" a="1"/>
  <c r="L143" i="15" s="1"/>
  <c r="M143" i="15" s="1" a="1"/>
  <c r="M143" i="15" s="1"/>
  <c r="N143" i="15" s="1" a="1"/>
  <c r="N143" i="15" s="1"/>
  <c r="K142" i="15"/>
  <c r="L142" i="15" s="1" a="1"/>
  <c r="L142" i="15" s="1"/>
  <c r="M142" i="15" s="1" a="1"/>
  <c r="M142" i="15" s="1"/>
  <c r="N142" i="15" s="1" a="1"/>
  <c r="N142" i="15" s="1"/>
  <c r="K141" i="15"/>
  <c r="L141" i="15" s="1" a="1"/>
  <c r="L141" i="15" s="1"/>
  <c r="M141" i="15" s="1" a="1"/>
  <c r="M141" i="15" s="1"/>
  <c r="N141" i="15" s="1" a="1"/>
  <c r="N141" i="15" s="1"/>
  <c r="K140" i="15"/>
  <c r="L140" i="15" s="1" a="1"/>
  <c r="L140" i="15" s="1"/>
  <c r="M140" i="15" s="1" a="1"/>
  <c r="M140" i="15" s="1"/>
  <c r="N140" i="15" s="1" a="1"/>
  <c r="N140" i="15" s="1"/>
  <c r="K139" i="15"/>
  <c r="L139" i="15" s="1" a="1"/>
  <c r="L139" i="15" s="1"/>
  <c r="M139" i="15" s="1" a="1"/>
  <c r="M139" i="15" s="1"/>
  <c r="N139" i="15" s="1" a="1"/>
  <c r="N139" i="15" s="1"/>
  <c r="K138" i="15"/>
  <c r="L138" i="15" s="1" a="1"/>
  <c r="L138" i="15" s="1"/>
  <c r="M138" i="15" s="1" a="1"/>
  <c r="M138" i="15" s="1"/>
  <c r="N138" i="15" s="1" a="1"/>
  <c r="N138" i="15" s="1"/>
  <c r="K137" i="15"/>
  <c r="L137" i="15" s="1" a="1"/>
  <c r="L137" i="15" s="1"/>
  <c r="M137" i="15" s="1" a="1"/>
  <c r="M137" i="15" s="1"/>
  <c r="N137" i="15" s="1" a="1"/>
  <c r="N137" i="15" s="1"/>
  <c r="K136" i="15"/>
  <c r="L136" i="15" s="1" a="1"/>
  <c r="L136" i="15" s="1"/>
  <c r="M136" i="15" s="1" a="1"/>
  <c r="M136" i="15" s="1"/>
  <c r="N136" i="15" s="1" a="1"/>
  <c r="N136" i="15" s="1"/>
  <c r="K135" i="15"/>
  <c r="L135" i="15" s="1" a="1"/>
  <c r="L135" i="15" s="1"/>
  <c r="M135" i="15" s="1" a="1"/>
  <c r="M135" i="15" s="1"/>
  <c r="N135" i="15" s="1" a="1"/>
  <c r="N135" i="15" s="1"/>
  <c r="K134" i="15"/>
  <c r="L134" i="15" s="1" a="1"/>
  <c r="L134" i="15" s="1"/>
  <c r="M134" i="15" s="1" a="1"/>
  <c r="M134" i="15" s="1"/>
  <c r="N134" i="15" s="1" a="1"/>
  <c r="N134" i="15" s="1"/>
  <c r="K133" i="15"/>
  <c r="L133" i="15" s="1" a="1"/>
  <c r="L133" i="15" s="1"/>
  <c r="M133" i="15" s="1" a="1"/>
  <c r="M133" i="15" s="1"/>
  <c r="N133" i="15" s="1" a="1"/>
  <c r="N133" i="15" s="1"/>
  <c r="K132" i="15"/>
  <c r="L132" i="15" s="1" a="1"/>
  <c r="L132" i="15" s="1"/>
  <c r="M132" i="15" s="1" a="1"/>
  <c r="M132" i="15" s="1"/>
  <c r="N132" i="15" s="1" a="1"/>
  <c r="N132" i="15" s="1"/>
  <c r="K131" i="15"/>
  <c r="L131" i="15" s="1" a="1"/>
  <c r="L131" i="15" s="1"/>
  <c r="M131" i="15" s="1" a="1"/>
  <c r="M131" i="15" s="1"/>
  <c r="N131" i="15" s="1" a="1"/>
  <c r="N131" i="15" s="1"/>
  <c r="K130" i="15"/>
  <c r="L130" i="15" s="1" a="1"/>
  <c r="L130" i="15" s="1"/>
  <c r="M130" i="15" s="1" a="1"/>
  <c r="M130" i="15" s="1"/>
  <c r="N130" i="15" s="1" a="1"/>
  <c r="N130" i="15" s="1"/>
  <c r="K129" i="15"/>
  <c r="L129" i="15" s="1" a="1"/>
  <c r="L129" i="15" s="1"/>
  <c r="M129" i="15" s="1" a="1"/>
  <c r="M129" i="15" s="1"/>
  <c r="N129" i="15" s="1" a="1"/>
  <c r="N129" i="15" s="1"/>
  <c r="K128" i="15"/>
  <c r="L128" i="15" s="1" a="1"/>
  <c r="L128" i="15" s="1"/>
  <c r="M128" i="15" s="1" a="1"/>
  <c r="M128" i="15" s="1"/>
  <c r="N128" i="15" s="1" a="1"/>
  <c r="N128" i="15" s="1"/>
  <c r="K127" i="15"/>
  <c r="L127" i="15" s="1" a="1"/>
  <c r="L127" i="15" s="1"/>
  <c r="M127" i="15" s="1" a="1"/>
  <c r="M127" i="15" s="1"/>
  <c r="N127" i="15" s="1" a="1"/>
  <c r="N127" i="15" s="1"/>
  <c r="K126" i="15"/>
  <c r="L126" i="15" s="1" a="1"/>
  <c r="L126" i="15" s="1"/>
  <c r="M126" i="15" s="1" a="1"/>
  <c r="M126" i="15" s="1"/>
  <c r="N126" i="15" s="1" a="1"/>
  <c r="N126" i="15" s="1"/>
  <c r="K125" i="15"/>
  <c r="L125" i="15" s="1" a="1"/>
  <c r="L125" i="15" s="1"/>
  <c r="M125" i="15" s="1" a="1"/>
  <c r="M125" i="15" s="1"/>
  <c r="N125" i="15" s="1" a="1"/>
  <c r="N125" i="15" s="1"/>
  <c r="K124" i="15"/>
  <c r="L124" i="15" s="1" a="1"/>
  <c r="L124" i="15" s="1"/>
  <c r="M124" i="15" s="1" a="1"/>
  <c r="M124" i="15" s="1"/>
  <c r="N124" i="15" s="1" a="1"/>
  <c r="N124" i="15" s="1"/>
  <c r="K123" i="15"/>
  <c r="L123" i="15" s="1" a="1"/>
  <c r="L123" i="15" s="1"/>
  <c r="M123" i="15" s="1" a="1"/>
  <c r="M123" i="15" s="1"/>
  <c r="N123" i="15" s="1" a="1"/>
  <c r="N123" i="15" s="1"/>
  <c r="K122" i="15"/>
  <c r="L122" i="15" s="1" a="1"/>
  <c r="L122" i="15" s="1"/>
  <c r="M122" i="15" s="1" a="1"/>
  <c r="M122" i="15" s="1"/>
  <c r="N122" i="15" s="1" a="1"/>
  <c r="N122" i="15" s="1"/>
  <c r="K121" i="15"/>
  <c r="L121" i="15" s="1" a="1"/>
  <c r="L121" i="15" s="1"/>
  <c r="M121" i="15" s="1" a="1"/>
  <c r="M121" i="15" s="1"/>
  <c r="N121" i="15" s="1" a="1"/>
  <c r="N121" i="15" s="1"/>
  <c r="K120" i="15"/>
  <c r="L120" i="15" s="1" a="1"/>
  <c r="L120" i="15" s="1"/>
  <c r="M120" i="15" s="1" a="1"/>
  <c r="M120" i="15" s="1"/>
  <c r="N120" i="15" s="1" a="1"/>
  <c r="N120" i="15" s="1"/>
  <c r="K119" i="15"/>
  <c r="L119" i="15" s="1" a="1"/>
  <c r="L119" i="15" s="1"/>
  <c r="M119" i="15" s="1" a="1"/>
  <c r="M119" i="15" s="1"/>
  <c r="N119" i="15" s="1" a="1"/>
  <c r="N119" i="15" s="1"/>
  <c r="K118" i="15"/>
  <c r="L118" i="15" s="1" a="1"/>
  <c r="L118" i="15" s="1"/>
  <c r="M118" i="15" s="1" a="1"/>
  <c r="M118" i="15" s="1"/>
  <c r="N118" i="15" s="1" a="1"/>
  <c r="N118" i="15" s="1"/>
  <c r="K117" i="15"/>
  <c r="L117" i="15" s="1" a="1"/>
  <c r="L117" i="15" s="1"/>
  <c r="M117" i="15" s="1" a="1"/>
  <c r="M117" i="15" s="1"/>
  <c r="N117" i="15" s="1" a="1"/>
  <c r="N117" i="15" s="1"/>
  <c r="K116" i="15"/>
  <c r="L116" i="15" s="1" a="1"/>
  <c r="L116" i="15" s="1"/>
  <c r="M116" i="15" s="1" a="1"/>
  <c r="M116" i="15" s="1"/>
  <c r="N116" i="15" s="1" a="1"/>
  <c r="N116" i="15" s="1"/>
  <c r="K115" i="15"/>
  <c r="L115" i="15" s="1" a="1"/>
  <c r="L115" i="15" s="1"/>
  <c r="M115" i="15" s="1" a="1"/>
  <c r="M115" i="15" s="1"/>
  <c r="N115" i="15" s="1" a="1"/>
  <c r="N115" i="15" s="1"/>
  <c r="K114" i="15"/>
  <c r="L114" i="15" s="1" a="1"/>
  <c r="L114" i="15" s="1"/>
  <c r="M114" i="15" s="1" a="1"/>
  <c r="M114" i="15" s="1"/>
  <c r="N114" i="15" s="1" a="1"/>
  <c r="N114" i="15" s="1"/>
  <c r="K113" i="15"/>
  <c r="L113" i="15" s="1" a="1"/>
  <c r="L113" i="15" s="1"/>
  <c r="M113" i="15" s="1" a="1"/>
  <c r="M113" i="15" s="1"/>
  <c r="N113" i="15" s="1" a="1"/>
  <c r="N113" i="15" s="1"/>
  <c r="K112" i="15"/>
  <c r="L112" i="15" s="1" a="1"/>
  <c r="L112" i="15" s="1"/>
  <c r="M112" i="15" s="1" a="1"/>
  <c r="M112" i="15" s="1"/>
  <c r="N112" i="15" s="1" a="1"/>
  <c r="N112" i="15" s="1"/>
  <c r="K111" i="15"/>
  <c r="L111" i="15" s="1" a="1"/>
  <c r="L111" i="15" s="1"/>
  <c r="M111" i="15" s="1" a="1"/>
  <c r="M111" i="15" s="1"/>
  <c r="N111" i="15" s="1" a="1"/>
  <c r="N111" i="15" s="1"/>
  <c r="K110" i="15"/>
  <c r="L110" i="15" s="1" a="1"/>
  <c r="L110" i="15" s="1"/>
  <c r="M110" i="15" s="1" a="1"/>
  <c r="M110" i="15" s="1"/>
  <c r="N110" i="15" s="1" a="1"/>
  <c r="N110" i="15" s="1"/>
  <c r="K109" i="15"/>
  <c r="L109" i="15" s="1" a="1"/>
  <c r="L109" i="15" s="1"/>
  <c r="M109" i="15" s="1" a="1"/>
  <c r="M109" i="15" s="1"/>
  <c r="N109" i="15" s="1" a="1"/>
  <c r="N109" i="15" s="1"/>
  <c r="K108" i="15"/>
  <c r="L108" i="15" s="1" a="1"/>
  <c r="L108" i="15" s="1"/>
  <c r="M108" i="15" s="1" a="1"/>
  <c r="M108" i="15" s="1"/>
  <c r="N108" i="15" s="1" a="1"/>
  <c r="N108" i="15" s="1"/>
  <c r="K107" i="15"/>
  <c r="L107" i="15" s="1" a="1"/>
  <c r="L107" i="15" s="1"/>
  <c r="M107" i="15" s="1" a="1"/>
  <c r="M107" i="15" s="1"/>
  <c r="N107" i="15" s="1" a="1"/>
  <c r="N107" i="15" s="1"/>
  <c r="K106" i="15"/>
  <c r="L106" i="15" s="1" a="1"/>
  <c r="L106" i="15" s="1"/>
  <c r="M106" i="15" s="1" a="1"/>
  <c r="M106" i="15" s="1"/>
  <c r="N106" i="15" s="1" a="1"/>
  <c r="N106" i="15" s="1"/>
  <c r="K105" i="15"/>
  <c r="L105" i="15" s="1" a="1"/>
  <c r="L105" i="15" s="1"/>
  <c r="M105" i="15" s="1" a="1"/>
  <c r="M105" i="15" s="1"/>
  <c r="N105" i="15" s="1" a="1"/>
  <c r="N105" i="15" s="1"/>
  <c r="K104" i="15"/>
  <c r="L104" i="15" s="1" a="1"/>
  <c r="L104" i="15" s="1"/>
  <c r="M104" i="15" s="1" a="1"/>
  <c r="M104" i="15" s="1"/>
  <c r="N104" i="15" s="1" a="1"/>
  <c r="N104" i="15" s="1"/>
  <c r="K103" i="15"/>
  <c r="L103" i="15" s="1" a="1"/>
  <c r="L103" i="15" s="1"/>
  <c r="M103" i="15" s="1" a="1"/>
  <c r="M103" i="15" s="1"/>
  <c r="N103" i="15" s="1" a="1"/>
  <c r="N103" i="15" s="1"/>
  <c r="K102" i="15"/>
  <c r="L102" i="15" s="1" a="1"/>
  <c r="L102" i="15" s="1"/>
  <c r="M102" i="15" s="1" a="1"/>
  <c r="M102" i="15" s="1"/>
  <c r="N102" i="15" s="1" a="1"/>
  <c r="N102" i="15" s="1"/>
  <c r="K101" i="15"/>
  <c r="L101" i="15" s="1" a="1"/>
  <c r="L101" i="15" s="1"/>
  <c r="M101" i="15" s="1" a="1"/>
  <c r="M101" i="15" s="1"/>
  <c r="N101" i="15" s="1" a="1"/>
  <c r="N101" i="15" s="1"/>
  <c r="K100" i="15"/>
  <c r="L100" i="15" s="1" a="1"/>
  <c r="L100" i="15" s="1"/>
  <c r="M100" i="15" s="1" a="1"/>
  <c r="M100" i="15" s="1"/>
  <c r="N100" i="15" s="1" a="1"/>
  <c r="N100" i="15" s="1"/>
  <c r="K99" i="15"/>
  <c r="L99" i="15" s="1" a="1"/>
  <c r="L99" i="15" s="1"/>
  <c r="M99" i="15" s="1" a="1"/>
  <c r="M99" i="15" s="1"/>
  <c r="N99" i="15" s="1" a="1"/>
  <c r="N99" i="15" s="1"/>
  <c r="K98" i="15"/>
  <c r="L98" i="15" s="1" a="1"/>
  <c r="L98" i="15" s="1"/>
  <c r="M98" i="15" s="1" a="1"/>
  <c r="M98" i="15" s="1"/>
  <c r="N98" i="15" s="1" a="1"/>
  <c r="N98" i="15" s="1"/>
  <c r="K97" i="15"/>
  <c r="L97" i="15" s="1" a="1"/>
  <c r="L97" i="15" s="1"/>
  <c r="M97" i="15" s="1" a="1"/>
  <c r="M97" i="15" s="1"/>
  <c r="N97" i="15" s="1" a="1"/>
  <c r="N97" i="15" s="1"/>
  <c r="K96" i="15"/>
  <c r="L96" i="15" s="1" a="1"/>
  <c r="L96" i="15" s="1"/>
  <c r="M96" i="15" s="1" a="1"/>
  <c r="M96" i="15" s="1"/>
  <c r="N96" i="15" s="1" a="1"/>
  <c r="N96" i="15" s="1"/>
  <c r="K95" i="15"/>
  <c r="L95" i="15" s="1" a="1"/>
  <c r="L95" i="15" s="1"/>
  <c r="M95" i="15" s="1" a="1"/>
  <c r="M95" i="15" s="1"/>
  <c r="N95" i="15" s="1" a="1"/>
  <c r="N95" i="15" s="1"/>
  <c r="K94" i="15"/>
  <c r="L94" i="15" s="1" a="1"/>
  <c r="L94" i="15" s="1"/>
  <c r="M94" i="15" s="1" a="1"/>
  <c r="M94" i="15" s="1"/>
  <c r="N94" i="15" s="1" a="1"/>
  <c r="N94" i="15" s="1"/>
  <c r="K93" i="15"/>
  <c r="L93" i="15" s="1" a="1"/>
  <c r="L93" i="15" s="1"/>
  <c r="M93" i="15" s="1" a="1"/>
  <c r="M93" i="15" s="1"/>
  <c r="N93" i="15" s="1" a="1"/>
  <c r="N93" i="15" s="1"/>
  <c r="K92" i="15"/>
  <c r="L92" i="15" s="1" a="1"/>
  <c r="L92" i="15" s="1"/>
  <c r="M92" i="15" s="1" a="1"/>
  <c r="M92" i="15" s="1"/>
  <c r="N92" i="15" s="1" a="1"/>
  <c r="N92" i="15" s="1"/>
  <c r="K91" i="15"/>
  <c r="L91" i="15" s="1" a="1"/>
  <c r="L91" i="15" s="1"/>
  <c r="M91" i="15" s="1" a="1"/>
  <c r="M91" i="15" s="1"/>
  <c r="N91" i="15" s="1" a="1"/>
  <c r="N91" i="15" s="1"/>
  <c r="K90" i="15"/>
  <c r="L90" i="15" s="1" a="1"/>
  <c r="L90" i="15" s="1"/>
  <c r="M90" i="15" s="1" a="1"/>
  <c r="M90" i="15" s="1"/>
  <c r="N90" i="15" s="1" a="1"/>
  <c r="N90" i="15" s="1"/>
  <c r="K89" i="15"/>
  <c r="L89" i="15" s="1" a="1"/>
  <c r="L89" i="15" s="1"/>
  <c r="M89" i="15" s="1" a="1"/>
  <c r="M89" i="15" s="1"/>
  <c r="N89" i="15" s="1" a="1"/>
  <c r="N89" i="15" s="1"/>
  <c r="K88" i="15"/>
  <c r="L88" i="15" s="1" a="1"/>
  <c r="L88" i="15" s="1"/>
  <c r="M88" i="15" s="1" a="1"/>
  <c r="M88" i="15" s="1"/>
  <c r="N88" i="15" s="1" a="1"/>
  <c r="N88" i="15" s="1"/>
  <c r="K87" i="15"/>
  <c r="L87" i="15" s="1" a="1"/>
  <c r="L87" i="15" s="1"/>
  <c r="M87" i="15" s="1" a="1"/>
  <c r="M87" i="15" s="1"/>
  <c r="N87" i="15" s="1" a="1"/>
  <c r="N87" i="15" s="1"/>
  <c r="K86" i="15"/>
  <c r="L86" i="15" s="1" a="1"/>
  <c r="L86" i="15" s="1"/>
  <c r="M86" i="15" s="1" a="1"/>
  <c r="M86" i="15" s="1"/>
  <c r="N86" i="15" s="1" a="1"/>
  <c r="N86" i="15" s="1"/>
  <c r="K85" i="15"/>
  <c r="L85" i="15" s="1" a="1"/>
  <c r="L85" i="15" s="1"/>
  <c r="M85" i="15" s="1" a="1"/>
  <c r="M85" i="15" s="1"/>
  <c r="N85" i="15" s="1" a="1"/>
  <c r="N85" i="15" s="1"/>
  <c r="K84" i="15"/>
  <c r="L84" i="15" s="1" a="1"/>
  <c r="L84" i="15" s="1"/>
  <c r="M84" i="15" s="1" a="1"/>
  <c r="M84" i="15" s="1"/>
  <c r="N84" i="15" s="1" a="1"/>
  <c r="N84" i="15" s="1"/>
  <c r="K83" i="15"/>
  <c r="L83" i="15" s="1" a="1"/>
  <c r="L83" i="15" s="1"/>
  <c r="M83" i="15" s="1" a="1"/>
  <c r="M83" i="15" s="1"/>
  <c r="N83" i="15" s="1" a="1"/>
  <c r="N83" i="15" s="1"/>
  <c r="K82" i="15"/>
  <c r="L82" i="15" s="1" a="1"/>
  <c r="L82" i="15" s="1"/>
  <c r="M82" i="15" s="1" a="1"/>
  <c r="M82" i="15" s="1"/>
  <c r="N82" i="15" s="1" a="1"/>
  <c r="N82" i="15" s="1"/>
  <c r="K81" i="15"/>
  <c r="L81" i="15" s="1" a="1"/>
  <c r="L81" i="15" s="1"/>
  <c r="M81" i="15" s="1" a="1"/>
  <c r="M81" i="15" s="1"/>
  <c r="N81" i="15" s="1" a="1"/>
  <c r="N81" i="15" s="1"/>
  <c r="K80" i="15"/>
  <c r="L80" i="15" s="1" a="1"/>
  <c r="L80" i="15" s="1"/>
  <c r="M80" i="15" s="1" a="1"/>
  <c r="M80" i="15" s="1"/>
  <c r="N80" i="15" s="1" a="1"/>
  <c r="N80" i="15" s="1"/>
  <c r="K79" i="15"/>
  <c r="L79" i="15" s="1" a="1"/>
  <c r="L79" i="15" s="1"/>
  <c r="M79" i="15" s="1" a="1"/>
  <c r="M79" i="15" s="1"/>
  <c r="N79" i="15" s="1" a="1"/>
  <c r="N79" i="15" s="1"/>
  <c r="K78" i="15"/>
  <c r="L78" i="15" s="1" a="1"/>
  <c r="L78" i="15" s="1"/>
  <c r="M78" i="15" s="1" a="1"/>
  <c r="M78" i="15" s="1"/>
  <c r="N78" i="15" s="1" a="1"/>
  <c r="N78" i="15" s="1"/>
  <c r="K77" i="15"/>
  <c r="L77" i="15" s="1" a="1"/>
  <c r="L77" i="15" s="1"/>
  <c r="M77" i="15" s="1" a="1"/>
  <c r="M77" i="15" s="1"/>
  <c r="N77" i="15" s="1" a="1"/>
  <c r="N77" i="15" s="1"/>
  <c r="K76" i="15"/>
  <c r="L76" i="15" s="1" a="1"/>
  <c r="L76" i="15" s="1"/>
  <c r="M76" i="15" s="1" a="1"/>
  <c r="M76" i="15" s="1"/>
  <c r="N76" i="15" s="1" a="1"/>
  <c r="N76" i="15" s="1"/>
  <c r="K75" i="15"/>
  <c r="L75" i="15" s="1" a="1"/>
  <c r="L75" i="15" s="1"/>
  <c r="M75" i="15" s="1" a="1"/>
  <c r="M75" i="15" s="1"/>
  <c r="N75" i="15" s="1" a="1"/>
  <c r="N75" i="15" s="1"/>
  <c r="K74" i="15"/>
  <c r="L74" i="15" s="1" a="1"/>
  <c r="L74" i="15" s="1"/>
  <c r="M74" i="15" s="1" a="1"/>
  <c r="M74" i="15" s="1"/>
  <c r="N74" i="15" s="1" a="1"/>
  <c r="N74" i="15" s="1"/>
  <c r="K73" i="15"/>
  <c r="L73" i="15" s="1" a="1"/>
  <c r="L73" i="15" s="1"/>
  <c r="M73" i="15" s="1" a="1"/>
  <c r="M73" i="15" s="1"/>
  <c r="N73" i="15" s="1" a="1"/>
  <c r="N73" i="15" s="1"/>
  <c r="K72" i="15"/>
  <c r="L72" i="15" s="1" a="1"/>
  <c r="L72" i="15" s="1"/>
  <c r="M72" i="15" s="1" a="1"/>
  <c r="M72" i="15" s="1"/>
  <c r="N72" i="15" s="1" a="1"/>
  <c r="N72" i="15" s="1"/>
  <c r="K71" i="15"/>
  <c r="L71" i="15" s="1" a="1"/>
  <c r="L71" i="15" s="1"/>
  <c r="M71" i="15" s="1" a="1"/>
  <c r="M71" i="15" s="1"/>
  <c r="N71" i="15" s="1" a="1"/>
  <c r="N71" i="15" s="1"/>
  <c r="K70" i="15"/>
  <c r="L70" i="15" s="1" a="1"/>
  <c r="L70" i="15" s="1"/>
  <c r="M70" i="15" s="1" a="1"/>
  <c r="M70" i="15" s="1"/>
  <c r="N70" i="15" s="1" a="1"/>
  <c r="N70" i="15" s="1"/>
  <c r="K69" i="15"/>
  <c r="L69" i="15" s="1" a="1"/>
  <c r="L69" i="15" s="1"/>
  <c r="M69" i="15" s="1" a="1"/>
  <c r="M69" i="15" s="1"/>
  <c r="N69" i="15" s="1" a="1"/>
  <c r="N69" i="15" s="1"/>
  <c r="K68" i="15"/>
  <c r="L68" i="15" s="1" a="1"/>
  <c r="L68" i="15" s="1"/>
  <c r="M68" i="15" s="1" a="1"/>
  <c r="M68" i="15" s="1"/>
  <c r="N68" i="15" s="1" a="1"/>
  <c r="N68" i="15" s="1"/>
  <c r="K67" i="15"/>
  <c r="L67" i="15" s="1" a="1"/>
  <c r="L67" i="15" s="1"/>
  <c r="M67" i="15" s="1" a="1"/>
  <c r="M67" i="15" s="1"/>
  <c r="N67" i="15" s="1" a="1"/>
  <c r="N67" i="15" s="1"/>
  <c r="K66" i="15"/>
  <c r="L66" i="15" s="1" a="1"/>
  <c r="L66" i="15" s="1"/>
  <c r="M66" i="15" s="1" a="1"/>
  <c r="M66" i="15" s="1"/>
  <c r="N66" i="15" s="1" a="1"/>
  <c r="N66" i="15" s="1"/>
  <c r="K65" i="15"/>
  <c r="L65" i="15" s="1" a="1"/>
  <c r="L65" i="15" s="1"/>
  <c r="M65" i="15" s="1" a="1"/>
  <c r="M65" i="15" s="1"/>
  <c r="N65" i="15" s="1" a="1"/>
  <c r="N65" i="15" s="1"/>
  <c r="K64" i="15"/>
  <c r="L64" i="15" s="1" a="1"/>
  <c r="L64" i="15" s="1"/>
  <c r="M64" i="15" s="1" a="1"/>
  <c r="M64" i="15" s="1"/>
  <c r="N64" i="15" s="1" a="1"/>
  <c r="N64" i="15" s="1"/>
  <c r="K63" i="15"/>
  <c r="L63" i="15" s="1" a="1"/>
  <c r="L63" i="15" s="1"/>
  <c r="M63" i="15" s="1" a="1"/>
  <c r="M63" i="15" s="1"/>
  <c r="N63" i="15" s="1" a="1"/>
  <c r="N63" i="15" s="1"/>
  <c r="K62" i="15"/>
  <c r="L62" i="15" s="1" a="1"/>
  <c r="L62" i="15" s="1"/>
  <c r="M62" i="15" s="1" a="1"/>
  <c r="M62" i="15" s="1"/>
  <c r="N62" i="15" s="1" a="1"/>
  <c r="N62" i="15" s="1"/>
  <c r="K61" i="15"/>
  <c r="L61" i="15" s="1" a="1"/>
  <c r="L61" i="15" s="1"/>
  <c r="M61" i="15" s="1" a="1"/>
  <c r="M61" i="15" s="1"/>
  <c r="N61" i="15" s="1" a="1"/>
  <c r="N61" i="15" s="1"/>
  <c r="K60" i="15"/>
  <c r="L60" i="15" s="1" a="1"/>
  <c r="L60" i="15" s="1"/>
  <c r="M60" i="15" s="1" a="1"/>
  <c r="M60" i="15" s="1"/>
  <c r="N60" i="15" s="1" a="1"/>
  <c r="N60" i="15" s="1"/>
  <c r="K59" i="15"/>
  <c r="L59" i="15" s="1" a="1"/>
  <c r="L59" i="15" s="1"/>
  <c r="M59" i="15" s="1" a="1"/>
  <c r="M59" i="15" s="1"/>
  <c r="N59" i="15" s="1" a="1"/>
  <c r="N59" i="15" s="1"/>
  <c r="K58" i="15"/>
  <c r="L58" i="15" s="1" a="1"/>
  <c r="L58" i="15" s="1"/>
  <c r="M58" i="15" s="1" a="1"/>
  <c r="M58" i="15" s="1"/>
  <c r="N58" i="15" s="1" a="1"/>
  <c r="N58" i="15" s="1"/>
  <c r="K57" i="15"/>
  <c r="L57" i="15" s="1" a="1"/>
  <c r="L57" i="15" s="1"/>
  <c r="M57" i="15" s="1" a="1"/>
  <c r="M57" i="15" s="1"/>
  <c r="N57" i="15" s="1" a="1"/>
  <c r="N57" i="15" s="1"/>
  <c r="K56" i="15"/>
  <c r="L56" i="15" s="1" a="1"/>
  <c r="L56" i="15" s="1"/>
  <c r="M56" i="15" s="1" a="1"/>
  <c r="M56" i="15" s="1"/>
  <c r="N56" i="15" s="1" a="1"/>
  <c r="N56" i="15" s="1"/>
  <c r="K55" i="15"/>
  <c r="L55" i="15" s="1" a="1"/>
  <c r="L55" i="15" s="1"/>
  <c r="M55" i="15" s="1" a="1"/>
  <c r="M55" i="15" s="1"/>
  <c r="N55" i="15" s="1" a="1"/>
  <c r="N55" i="15" s="1"/>
  <c r="K54" i="15"/>
  <c r="L54" i="15" s="1" a="1"/>
  <c r="L54" i="15" s="1"/>
  <c r="M54" i="15" s="1" a="1"/>
  <c r="M54" i="15" s="1"/>
  <c r="N54" i="15" s="1" a="1"/>
  <c r="N54" i="15" s="1"/>
  <c r="K53" i="15"/>
  <c r="L53" i="15" s="1" a="1"/>
  <c r="L53" i="15" s="1"/>
  <c r="M53" i="15" s="1" a="1"/>
  <c r="M53" i="15" s="1"/>
  <c r="N53" i="15" s="1" a="1"/>
  <c r="N53" i="15" s="1"/>
  <c r="K52" i="15"/>
  <c r="L52" i="15" s="1" a="1"/>
  <c r="L52" i="15" s="1"/>
  <c r="M52" i="15" s="1" a="1"/>
  <c r="M52" i="15" s="1"/>
  <c r="N52" i="15" s="1" a="1"/>
  <c r="N52" i="15" s="1"/>
  <c r="K51" i="15"/>
  <c r="L51" i="15" s="1" a="1"/>
  <c r="L51" i="15" s="1"/>
  <c r="M51" i="15" s="1" a="1"/>
  <c r="M51" i="15" s="1"/>
  <c r="N51" i="15" s="1" a="1"/>
  <c r="N51" i="15" s="1"/>
  <c r="K50" i="15"/>
  <c r="L50" i="15" s="1" a="1"/>
  <c r="L50" i="15" s="1"/>
  <c r="M50" i="15" s="1" a="1"/>
  <c r="M50" i="15" s="1"/>
  <c r="N50" i="15" s="1" a="1"/>
  <c r="N50" i="15" s="1"/>
  <c r="K49" i="15"/>
  <c r="L49" i="15" s="1" a="1"/>
  <c r="L49" i="15" s="1"/>
  <c r="M49" i="15" s="1" a="1"/>
  <c r="M49" i="15" s="1"/>
  <c r="N49" i="15" s="1" a="1"/>
  <c r="N49" i="15" s="1"/>
  <c r="K48" i="15"/>
  <c r="L48" i="15" s="1" a="1"/>
  <c r="L48" i="15" s="1"/>
  <c r="M48" i="15" s="1" a="1"/>
  <c r="M48" i="15" s="1"/>
  <c r="N48" i="15" s="1" a="1"/>
  <c r="N48" i="15" s="1"/>
  <c r="K47" i="15"/>
  <c r="L47" i="15" s="1" a="1"/>
  <c r="L47" i="15" s="1"/>
  <c r="M47" i="15" s="1" a="1"/>
  <c r="M47" i="15" s="1"/>
  <c r="N47" i="15" s="1" a="1"/>
  <c r="N47" i="15" s="1"/>
  <c r="K46" i="15"/>
  <c r="L46" i="15" s="1" a="1"/>
  <c r="L46" i="15" s="1"/>
  <c r="M46" i="15" s="1" a="1"/>
  <c r="M46" i="15" s="1"/>
  <c r="N46" i="15" s="1" a="1"/>
  <c r="N46" i="15" s="1"/>
  <c r="K45" i="15"/>
  <c r="L45" i="15" s="1" a="1"/>
  <c r="L45" i="15" s="1"/>
  <c r="M45" i="15" s="1" a="1"/>
  <c r="M45" i="15" s="1"/>
  <c r="N45" i="15" s="1" a="1"/>
  <c r="N45" i="15" s="1"/>
  <c r="K44" i="15"/>
  <c r="L44" i="15" s="1" a="1"/>
  <c r="L44" i="15" s="1"/>
  <c r="M44" i="15" s="1" a="1"/>
  <c r="M44" i="15" s="1"/>
  <c r="N44" i="15" s="1" a="1"/>
  <c r="N44" i="15" s="1"/>
  <c r="K43" i="15"/>
  <c r="L43" i="15" s="1" a="1"/>
  <c r="L43" i="15" s="1"/>
  <c r="M43" i="15" s="1" a="1"/>
  <c r="M43" i="15" s="1"/>
  <c r="N43" i="15" s="1" a="1"/>
  <c r="N43" i="15" s="1"/>
  <c r="K42" i="15"/>
  <c r="L42" i="15" s="1" a="1"/>
  <c r="L42" i="15" s="1"/>
  <c r="M42" i="15" s="1" a="1"/>
  <c r="M42" i="15" s="1"/>
  <c r="N42" i="15" s="1" a="1"/>
  <c r="N42" i="15" s="1"/>
  <c r="K41" i="15"/>
  <c r="L41" i="15" s="1" a="1"/>
  <c r="L41" i="15" s="1"/>
  <c r="M41" i="15" s="1" a="1"/>
  <c r="M41" i="15" s="1"/>
  <c r="N41" i="15" s="1" a="1"/>
  <c r="N41" i="15" s="1"/>
  <c r="K40" i="15"/>
  <c r="L40" i="15" s="1" a="1"/>
  <c r="L40" i="15" s="1"/>
  <c r="M40" i="15" s="1" a="1"/>
  <c r="M40" i="15" s="1"/>
  <c r="N40" i="15" s="1" a="1"/>
  <c r="N40" i="15" s="1"/>
  <c r="K39" i="15"/>
  <c r="L39" i="15" s="1" a="1"/>
  <c r="L39" i="15" s="1"/>
  <c r="M39" i="15" s="1" a="1"/>
  <c r="M39" i="15" s="1"/>
  <c r="N39" i="15" s="1" a="1"/>
  <c r="N39" i="15" s="1"/>
  <c r="K38" i="15"/>
  <c r="L38" i="15" s="1" a="1"/>
  <c r="L38" i="15" s="1"/>
  <c r="M38" i="15" s="1" a="1"/>
  <c r="M38" i="15" s="1"/>
  <c r="N38" i="15" s="1" a="1"/>
  <c r="N38" i="15" s="1"/>
  <c r="K37" i="15"/>
  <c r="L37" i="15" s="1" a="1"/>
  <c r="L37" i="15" s="1"/>
  <c r="M37" i="15" s="1" a="1"/>
  <c r="M37" i="15" s="1"/>
  <c r="N37" i="15" s="1" a="1"/>
  <c r="N37" i="15" s="1"/>
  <c r="K36" i="15"/>
  <c r="L36" i="15" s="1" a="1"/>
  <c r="L36" i="15" s="1"/>
  <c r="M36" i="15" s="1" a="1"/>
  <c r="M36" i="15" s="1"/>
  <c r="N36" i="15" s="1" a="1"/>
  <c r="N36" i="15" s="1"/>
  <c r="K35" i="15"/>
  <c r="L35" i="15" s="1" a="1"/>
  <c r="L35" i="15" s="1"/>
  <c r="M35" i="15" s="1" a="1"/>
  <c r="M35" i="15" s="1"/>
  <c r="N35" i="15" s="1" a="1"/>
  <c r="N35" i="15" s="1"/>
  <c r="K34" i="15"/>
  <c r="L34" i="15" s="1" a="1"/>
  <c r="L34" i="15" s="1"/>
  <c r="M34" i="15" s="1" a="1"/>
  <c r="M34" i="15" s="1"/>
  <c r="N34" i="15" s="1" a="1"/>
  <c r="N34" i="15" s="1"/>
  <c r="K33" i="15"/>
  <c r="L33" i="15" s="1" a="1"/>
  <c r="L33" i="15" s="1"/>
  <c r="M33" i="15" s="1" a="1"/>
  <c r="M33" i="15" s="1"/>
  <c r="N33" i="15" s="1" a="1"/>
  <c r="N33" i="15" s="1"/>
  <c r="K32" i="15"/>
  <c r="L32" i="15" s="1" a="1"/>
  <c r="L32" i="15" s="1"/>
  <c r="M32" i="15" s="1" a="1"/>
  <c r="M32" i="15" s="1"/>
  <c r="N32" i="15" s="1" a="1"/>
  <c r="N32" i="15" s="1"/>
  <c r="K31" i="15"/>
  <c r="L31" i="15" s="1" a="1"/>
  <c r="L31" i="15" s="1"/>
  <c r="M31" i="15" s="1" a="1"/>
  <c r="M31" i="15" s="1"/>
  <c r="N31" i="15" s="1" a="1"/>
  <c r="N31" i="15" s="1"/>
  <c r="K30" i="15"/>
  <c r="L30" i="15" s="1" a="1"/>
  <c r="L30" i="15" s="1"/>
  <c r="M30" i="15" s="1" a="1"/>
  <c r="M30" i="15" s="1"/>
  <c r="N30" i="15" s="1" a="1"/>
  <c r="N30" i="15" s="1"/>
  <c r="K29" i="15"/>
  <c r="L29" i="15" s="1" a="1"/>
  <c r="L29" i="15" s="1"/>
  <c r="M29" i="15" s="1" a="1"/>
  <c r="M29" i="15" s="1"/>
  <c r="N29" i="15" s="1" a="1"/>
  <c r="N29" i="15" s="1"/>
  <c r="K28" i="15"/>
  <c r="L28" i="15" s="1" a="1"/>
  <c r="L28" i="15" s="1"/>
  <c r="M28" i="15" s="1" a="1"/>
  <c r="M28" i="15" s="1"/>
  <c r="N28" i="15" s="1" a="1"/>
  <c r="N28" i="15" s="1"/>
  <c r="K27" i="15"/>
  <c r="L27" i="15" s="1" a="1"/>
  <c r="L27" i="15" s="1"/>
  <c r="M27" i="15" s="1" a="1"/>
  <c r="M27" i="15" s="1"/>
  <c r="N27" i="15" s="1" a="1"/>
  <c r="N27" i="15" s="1"/>
  <c r="K26" i="15"/>
  <c r="L26" i="15" s="1" a="1"/>
  <c r="L26" i="15" s="1"/>
  <c r="M26" i="15" s="1" a="1"/>
  <c r="M26" i="15" s="1"/>
  <c r="N26" i="15" s="1" a="1"/>
  <c r="N26" i="15" s="1"/>
  <c r="K25" i="15"/>
  <c r="L25" i="15" s="1" a="1"/>
  <c r="L25" i="15" s="1"/>
  <c r="M25" i="15" s="1" a="1"/>
  <c r="M25" i="15" s="1"/>
  <c r="N25" i="15" s="1" a="1"/>
  <c r="N25" i="15" s="1"/>
  <c r="K24" i="15"/>
  <c r="L24" i="15" s="1" a="1"/>
  <c r="L24" i="15" s="1"/>
  <c r="M24" i="15" s="1" a="1"/>
  <c r="M24" i="15" s="1"/>
  <c r="N24" i="15" s="1" a="1"/>
  <c r="N24" i="15" s="1"/>
  <c r="K23" i="15"/>
  <c r="L23" i="15" s="1" a="1"/>
  <c r="L23" i="15" s="1"/>
  <c r="M23" i="15" s="1" a="1"/>
  <c r="M23" i="15" s="1"/>
  <c r="N23" i="15" s="1" a="1"/>
  <c r="N23" i="15" s="1"/>
  <c r="K22" i="15"/>
  <c r="L22" i="15" s="1" a="1"/>
  <c r="L22" i="15" s="1"/>
  <c r="M22" i="15" s="1" a="1"/>
  <c r="M22" i="15" s="1"/>
  <c r="N22" i="15" s="1" a="1"/>
  <c r="N22" i="15" s="1"/>
  <c r="K21" i="15"/>
  <c r="L21" i="15" s="1" a="1"/>
  <c r="L21" i="15" s="1"/>
  <c r="M21" i="15" s="1" a="1"/>
  <c r="M21" i="15" s="1"/>
  <c r="N21" i="15" s="1" a="1"/>
  <c r="N21" i="15" s="1"/>
  <c r="K20" i="15"/>
  <c r="L20" i="15" s="1" a="1"/>
  <c r="L20" i="15" s="1"/>
  <c r="M20" i="15" s="1" a="1"/>
  <c r="M20" i="15" s="1"/>
  <c r="N20" i="15" s="1" a="1"/>
  <c r="N20" i="15" s="1"/>
  <c r="K19" i="15"/>
  <c r="L19" i="15" s="1" a="1"/>
  <c r="L19" i="15" s="1"/>
  <c r="M19" i="15" s="1" a="1"/>
  <c r="M19" i="15" s="1"/>
  <c r="N19" i="15" s="1" a="1"/>
  <c r="N19" i="15" s="1"/>
  <c r="K18" i="15"/>
  <c r="L18" i="15" s="1" a="1"/>
  <c r="L18" i="15" s="1"/>
  <c r="M18" i="15" s="1" a="1"/>
  <c r="M18" i="15" s="1"/>
  <c r="N18" i="15" s="1" a="1"/>
  <c r="N18" i="15" s="1"/>
  <c r="K17" i="15"/>
  <c r="L17" i="15" s="1" a="1"/>
  <c r="L17" i="15" s="1"/>
  <c r="M17" i="15" s="1" a="1"/>
  <c r="M17" i="15" s="1"/>
  <c r="N17" i="15" s="1" a="1"/>
  <c r="N17" i="15" s="1"/>
  <c r="K16" i="15"/>
  <c r="L16" i="15" s="1" a="1"/>
  <c r="L16" i="15" s="1"/>
  <c r="M16" i="15" s="1" a="1"/>
  <c r="M16" i="15" s="1"/>
  <c r="N16" i="15" s="1" a="1"/>
  <c r="N16" i="15" s="1"/>
  <c r="K15" i="15"/>
  <c r="L15" i="15" s="1" a="1"/>
  <c r="L15" i="15" s="1"/>
  <c r="M15" i="15" s="1" a="1"/>
  <c r="M15" i="15" s="1"/>
  <c r="N15" i="15" s="1" a="1"/>
  <c r="N15" i="15" s="1"/>
  <c r="K14" i="15"/>
  <c r="L14" i="15" s="1" a="1"/>
  <c r="L14" i="15" s="1"/>
  <c r="M14" i="15" s="1" a="1"/>
  <c r="M14" i="15" s="1"/>
  <c r="N14" i="15" s="1" a="1"/>
  <c r="N14" i="15" s="1"/>
  <c r="K13" i="15"/>
  <c r="L13" i="15" s="1" a="1"/>
  <c r="L13" i="15" s="1"/>
  <c r="M13" i="15" s="1" a="1"/>
  <c r="M13" i="15" s="1"/>
  <c r="N13" i="15" s="1" a="1"/>
  <c r="N13" i="15" s="1"/>
  <c r="K12" i="15"/>
  <c r="L12" i="15" s="1" a="1"/>
  <c r="L12" i="15" s="1"/>
  <c r="M12" i="15" s="1" a="1"/>
  <c r="M12" i="15" s="1"/>
  <c r="N12" i="15" s="1" a="1"/>
  <c r="N12" i="15" s="1"/>
  <c r="K11" i="15"/>
  <c r="L11" i="15" s="1" a="1"/>
  <c r="L11" i="15" s="1"/>
  <c r="M11" i="15" s="1" a="1"/>
  <c r="M11" i="15" s="1"/>
  <c r="N11" i="15" s="1" a="1"/>
  <c r="N11" i="15" s="1"/>
  <c r="K10" i="15"/>
  <c r="L10" i="15" s="1" a="1"/>
  <c r="L10" i="15" s="1"/>
  <c r="M10" i="15" s="1" a="1"/>
  <c r="M10" i="15" s="1"/>
  <c r="N10" i="15" s="1" a="1"/>
  <c r="N10" i="15" s="1"/>
  <c r="K9" i="15"/>
  <c r="L9" i="15" s="1" a="1"/>
  <c r="L9" i="15" s="1"/>
  <c r="M9" i="15" s="1" a="1"/>
  <c r="M9" i="15" s="1"/>
  <c r="N9" i="15" s="1" a="1"/>
  <c r="N9" i="15" s="1"/>
  <c r="Q24" i="11" l="1"/>
  <c r="R24" i="11" s="1"/>
  <c r="U24" i="11" s="1" a="1"/>
  <c r="U24" i="11" s="1"/>
  <c r="V24" i="11" s="1" a="1"/>
  <c r="V24" i="11" s="1"/>
  <c r="W24" i="11" s="1" a="1"/>
  <c r="W24" i="11" s="1"/>
  <c r="Q11" i="11"/>
  <c r="R11" i="11" s="1"/>
  <c r="U11" i="11" s="1" a="1"/>
  <c r="U11" i="11" s="1"/>
  <c r="V11" i="11" s="1" a="1"/>
  <c r="V11" i="11" s="1"/>
  <c r="W11" i="11" s="1" a="1"/>
  <c r="W11" i="11" s="1"/>
  <c r="Q23" i="11"/>
  <c r="R23" i="11" s="1"/>
  <c r="U23" i="11" s="1" a="1"/>
  <c r="U23" i="11" s="1"/>
  <c r="V23" i="11" s="1" a="1"/>
  <c r="V23" i="11" s="1"/>
  <c r="W23" i="11" s="1" a="1"/>
  <c r="W23" i="11" s="1"/>
  <c r="Q22" i="11"/>
  <c r="R22" i="11" s="1"/>
  <c r="U22" i="11" s="1" a="1"/>
  <c r="U22" i="11" s="1"/>
  <c r="V22" i="11" s="1" a="1"/>
  <c r="V22" i="11" s="1"/>
  <c r="W22" i="11" s="1" a="1"/>
  <c r="W22" i="11" s="1"/>
  <c r="Q21" i="11"/>
  <c r="R21" i="11" s="1"/>
  <c r="U21" i="11" s="1" a="1"/>
  <c r="U21" i="11" s="1"/>
  <c r="V21" i="11" s="1" a="1"/>
  <c r="V21" i="11" s="1"/>
  <c r="W21" i="11" s="1" a="1"/>
  <c r="W21" i="11" s="1"/>
  <c r="Q10" i="11"/>
  <c r="R10" i="11" s="1"/>
  <c r="U10" i="11" s="1" a="1"/>
  <c r="U10" i="11" s="1"/>
  <c r="V10" i="11" s="1" a="1"/>
  <c r="V10" i="11" s="1"/>
  <c r="W10" i="11" s="1" a="1"/>
  <c r="W10" i="11" s="1"/>
  <c r="Q12" i="11"/>
  <c r="R12" i="11" s="1"/>
  <c r="U12" i="11" s="1" a="1"/>
  <c r="U12" i="11" s="1"/>
  <c r="V12" i="11" s="1" a="1"/>
  <c r="V12" i="11" s="1"/>
  <c r="W12" i="11" s="1" a="1"/>
  <c r="W12" i="11" s="1"/>
  <c r="Q13" i="11"/>
  <c r="R13" i="11" s="1"/>
  <c r="U13" i="11" s="1" a="1"/>
  <c r="U13" i="11" s="1"/>
  <c r="V13" i="11" s="1" a="1"/>
  <c r="V13" i="11" s="1"/>
  <c r="W13" i="11" s="1" a="1"/>
  <c r="W13" i="11" s="1"/>
  <c r="Q14" i="11"/>
  <c r="R14" i="11" s="1"/>
  <c r="U14" i="11" s="1" a="1"/>
  <c r="U14" i="11" s="1"/>
  <c r="V14" i="11" s="1" a="1"/>
  <c r="V14" i="11" s="1"/>
  <c r="W14" i="11" s="1" a="1"/>
  <c r="W14" i="11" s="1"/>
  <c r="Q15" i="11"/>
  <c r="R15" i="11" s="1"/>
  <c r="U15" i="11" s="1" a="1"/>
  <c r="U15" i="11" s="1"/>
  <c r="V15" i="11" s="1" a="1"/>
  <c r="V15" i="11" s="1"/>
  <c r="W15" i="11" s="1" a="1"/>
  <c r="W15" i="11" s="1"/>
  <c r="Q16" i="11"/>
  <c r="R16" i="11" s="1"/>
  <c r="U16" i="11" s="1" a="1"/>
  <c r="U16" i="11" s="1"/>
  <c r="V16" i="11" s="1" a="1"/>
  <c r="V16" i="11" s="1"/>
  <c r="W16" i="11" s="1" a="1"/>
  <c r="W16" i="11" s="1"/>
  <c r="Q17" i="11"/>
  <c r="R17" i="11" s="1"/>
  <c r="U17" i="11" s="1" a="1"/>
  <c r="U17" i="11" s="1"/>
  <c r="V17" i="11" s="1" a="1"/>
  <c r="V17" i="11" s="1"/>
  <c r="W17" i="11" s="1" a="1"/>
  <c r="W17" i="11" s="1"/>
  <c r="Q18" i="11"/>
  <c r="R18" i="11" s="1"/>
  <c r="U18" i="11" s="1" a="1"/>
  <c r="U18" i="11" s="1"/>
  <c r="V18" i="11" s="1" a="1"/>
  <c r="V18" i="11" s="1"/>
  <c r="W18" i="11" s="1" a="1"/>
  <c r="W18" i="11" s="1"/>
  <c r="Q19" i="11"/>
  <c r="R19" i="11" s="1"/>
  <c r="U19" i="11" s="1" a="1"/>
  <c r="U19" i="11" s="1"/>
  <c r="V19" i="11" s="1" a="1"/>
  <c r="V19" i="11" s="1"/>
  <c r="W19" i="11" s="1" a="1"/>
  <c r="W19" i="11" s="1"/>
  <c r="Q20" i="11"/>
  <c r="R20" i="11" s="1"/>
  <c r="U20" i="11" s="1" a="1"/>
  <c r="U20" i="11" s="1"/>
  <c r="V20" i="11" s="1" a="1"/>
  <c r="V20" i="11" s="1"/>
  <c r="W20" i="11" s="1" a="1"/>
  <c r="W20" i="11" s="1"/>
  <c r="Q25" i="11"/>
  <c r="Q26" i="11"/>
  <c r="R26" i="11" s="1"/>
  <c r="U26" i="11" s="1" a="1"/>
  <c r="U26" i="11" s="1"/>
  <c r="V26" i="11" s="1" a="1"/>
  <c r="V26" i="11" s="1"/>
  <c r="W26" i="11" s="1" a="1"/>
  <c r="W26" i="11" s="1"/>
  <c r="Q27" i="11"/>
  <c r="R27" i="11" s="1"/>
  <c r="U27" i="11" s="1" a="1"/>
  <c r="U27" i="11" s="1"/>
  <c r="V27" i="11" s="1" a="1"/>
  <c r="V27" i="11" s="1"/>
  <c r="W27" i="11" s="1" a="1"/>
  <c r="W27" i="11" s="1"/>
  <c r="Q28" i="11"/>
  <c r="Q29" i="11"/>
  <c r="R29" i="11" s="1"/>
  <c r="U29" i="11" s="1" a="1"/>
  <c r="U29" i="11" s="1"/>
  <c r="V29" i="11" s="1" a="1"/>
  <c r="V29" i="11" s="1"/>
  <c r="W29" i="11" s="1" a="1"/>
  <c r="W29" i="11" s="1"/>
  <c r="Q30" i="11"/>
  <c r="R30" i="11" s="1"/>
  <c r="U30" i="11" s="1" a="1"/>
  <c r="U30" i="11" s="1"/>
  <c r="V30" i="11" s="1" a="1"/>
  <c r="V30" i="11" s="1"/>
  <c r="W30" i="11" s="1" a="1"/>
  <c r="W30" i="11" s="1"/>
  <c r="Q31" i="11"/>
  <c r="R31" i="11" s="1"/>
  <c r="U31" i="11" s="1" a="1"/>
  <c r="U31" i="11" s="1"/>
  <c r="V31" i="11" s="1" a="1"/>
  <c r="V31" i="11" s="1"/>
  <c r="W31" i="11" s="1" a="1"/>
  <c r="W31" i="11" s="1"/>
  <c r="Q32" i="11"/>
  <c r="R32" i="11" s="1"/>
  <c r="U32" i="11" s="1" a="1"/>
  <c r="U32" i="11" s="1"/>
  <c r="V32" i="11" s="1" a="1"/>
  <c r="V32" i="11" s="1"/>
  <c r="W32" i="11" s="1" a="1"/>
  <c r="W32" i="11" s="1"/>
  <c r="Q33" i="11"/>
  <c r="R33" i="11" s="1"/>
  <c r="U33" i="11" s="1" a="1"/>
  <c r="U33" i="11" s="1"/>
  <c r="V33" i="11" s="1" a="1"/>
  <c r="V33" i="11" s="1"/>
  <c r="W33" i="11" s="1" a="1"/>
  <c r="W33" i="11" s="1"/>
  <c r="Q34" i="11"/>
  <c r="Q35" i="11"/>
  <c r="R35" i="11" s="1"/>
  <c r="U35" i="11" s="1" a="1"/>
  <c r="U35" i="11" s="1"/>
  <c r="V35" i="11" s="1" a="1"/>
  <c r="V35" i="11" s="1"/>
  <c r="Q36" i="11"/>
  <c r="R36" i="11" s="1"/>
  <c r="U36" i="11" s="1" a="1"/>
  <c r="U36" i="11" s="1"/>
  <c r="V36" i="11" s="1" a="1"/>
  <c r="V36" i="11" s="1"/>
  <c r="Q37" i="11"/>
  <c r="R37" i="11" s="1"/>
  <c r="U37" i="11" s="1" a="1"/>
  <c r="U37" i="11" s="1"/>
  <c r="V37" i="11" s="1" a="1"/>
  <c r="V37" i="11" s="1"/>
  <c r="Q38" i="11"/>
  <c r="R38" i="11" s="1"/>
  <c r="U38" i="11" s="1" a="1"/>
  <c r="U38" i="11" s="1"/>
  <c r="V38" i="11" s="1" a="1"/>
  <c r="V38" i="11" s="1"/>
  <c r="Q39" i="11"/>
  <c r="R39" i="11" s="1"/>
  <c r="U39" i="11" s="1" a="1"/>
  <c r="U39" i="11" s="1"/>
  <c r="V39" i="11" s="1" a="1"/>
  <c r="V39" i="11" s="1"/>
  <c r="Q40" i="11"/>
  <c r="R40" i="11" s="1"/>
  <c r="U40" i="11" s="1" a="1"/>
  <c r="U40" i="11" s="1"/>
  <c r="V40" i="11" s="1" a="1"/>
  <c r="V40" i="11" s="1"/>
  <c r="Q41" i="11"/>
  <c r="R41" i="11" s="1"/>
  <c r="U41" i="11" s="1" a="1"/>
  <c r="U41" i="11" s="1"/>
  <c r="V41" i="11" s="1" a="1"/>
  <c r="V41" i="11" s="1"/>
  <c r="Q42" i="11"/>
  <c r="R42" i="11" s="1"/>
  <c r="U42" i="11" s="1" a="1"/>
  <c r="U42" i="11" s="1"/>
  <c r="V42" i="11" s="1" a="1"/>
  <c r="V42" i="11" s="1"/>
  <c r="Q43" i="11"/>
  <c r="R43" i="11" s="1"/>
  <c r="U43" i="11" s="1" a="1"/>
  <c r="U43" i="11" s="1"/>
  <c r="V43" i="11" s="1" a="1"/>
  <c r="V43" i="11" s="1"/>
  <c r="Q44" i="11"/>
  <c r="Q45" i="11"/>
  <c r="R45" i="11" s="1"/>
  <c r="U45" i="11" s="1" a="1"/>
  <c r="U45" i="11" s="1"/>
  <c r="V45" i="11" s="1" a="1"/>
  <c r="V45" i="11" s="1"/>
  <c r="Q46" i="11"/>
  <c r="R46" i="11" s="1"/>
  <c r="U46" i="11" s="1" a="1"/>
  <c r="U46" i="11" s="1"/>
  <c r="V46" i="11" s="1" a="1"/>
  <c r="V46" i="11" s="1"/>
  <c r="Q47" i="11"/>
  <c r="Q48" i="11"/>
  <c r="R48" i="11" s="1"/>
  <c r="U48" i="11" s="1" a="1"/>
  <c r="U48" i="11" s="1"/>
  <c r="V48" i="11" s="1" a="1"/>
  <c r="V48" i="11" s="1"/>
  <c r="Q49" i="11"/>
  <c r="R49" i="11" s="1"/>
  <c r="U49" i="11" s="1" a="1"/>
  <c r="U49" i="11" s="1"/>
  <c r="V49" i="11" s="1" a="1"/>
  <c r="V49" i="11" s="1"/>
  <c r="Q50" i="11"/>
  <c r="R50" i="11" s="1"/>
  <c r="U50" i="11" s="1" a="1"/>
  <c r="U50" i="11" s="1"/>
  <c r="V50" i="11" s="1" a="1"/>
  <c r="V50" i="11" s="1"/>
  <c r="Q51" i="11"/>
  <c r="R51" i="11" s="1"/>
  <c r="U51" i="11" s="1" a="1"/>
  <c r="U51" i="11" s="1"/>
  <c r="V51" i="11" s="1" a="1"/>
  <c r="V51" i="11" s="1"/>
  <c r="Q52" i="11"/>
  <c r="R52" i="11" s="1"/>
  <c r="U52" i="11" s="1" a="1"/>
  <c r="U52" i="11" s="1"/>
  <c r="V52" i="11" s="1" a="1"/>
  <c r="V52" i="11" s="1"/>
  <c r="Q53" i="11"/>
  <c r="R53" i="11" s="1"/>
  <c r="U53" i="11" s="1" a="1"/>
  <c r="U53" i="11" s="1"/>
  <c r="V53" i="11" s="1" a="1"/>
  <c r="V53" i="11" s="1"/>
  <c r="Q54" i="11"/>
  <c r="R54" i="11" s="1"/>
  <c r="U54" i="11" s="1" a="1"/>
  <c r="U54" i="11" s="1"/>
  <c r="V54" i="11" s="1" a="1"/>
  <c r="V54" i="11" s="1"/>
  <c r="Q55" i="11"/>
  <c r="Q56" i="11"/>
  <c r="R56" i="11" s="1"/>
  <c r="U56" i="11" s="1" a="1"/>
  <c r="U56" i="11" s="1"/>
  <c r="V56" i="11" s="1" a="1"/>
  <c r="V56" i="11" s="1"/>
  <c r="Q57" i="11"/>
  <c r="R57" i="11" s="1"/>
  <c r="U57" i="11" s="1" a="1"/>
  <c r="U57" i="11" s="1"/>
  <c r="V57" i="11" s="1" a="1"/>
  <c r="V57" i="11" s="1"/>
  <c r="Q58" i="11"/>
  <c r="R58" i="11" s="1"/>
  <c r="U58" i="11" s="1" a="1"/>
  <c r="U58" i="11" s="1"/>
  <c r="V58" i="11" s="1" a="1"/>
  <c r="V58" i="11" s="1"/>
  <c r="Q59" i="11"/>
  <c r="R59" i="11" s="1"/>
  <c r="U59" i="11" s="1" a="1"/>
  <c r="U59" i="11" s="1"/>
  <c r="V59" i="11" s="1" a="1"/>
  <c r="V59" i="11" s="1"/>
  <c r="Q60" i="11"/>
  <c r="R60" i="11" s="1"/>
  <c r="U60" i="11" s="1" a="1"/>
  <c r="U60" i="11" s="1"/>
  <c r="V60" i="11" s="1" a="1"/>
  <c r="V60" i="11" s="1"/>
  <c r="Q61" i="11"/>
  <c r="R61" i="11" s="1"/>
  <c r="U61" i="11" s="1" a="1"/>
  <c r="U61" i="11" s="1"/>
  <c r="V61" i="11" s="1" a="1"/>
  <c r="V61" i="11" s="1"/>
  <c r="Q62" i="11"/>
  <c r="R62" i="11" s="1"/>
  <c r="U62" i="11" s="1" a="1"/>
  <c r="U62" i="11" s="1"/>
  <c r="V62" i="11" s="1" a="1"/>
  <c r="V62" i="11" s="1"/>
  <c r="Q63" i="11"/>
  <c r="Q64" i="11"/>
  <c r="R64" i="11" s="1"/>
  <c r="U64" i="11" s="1" a="1"/>
  <c r="U64" i="11" s="1"/>
  <c r="V64" i="11" s="1" a="1"/>
  <c r="V64" i="11" s="1"/>
  <c r="Q65" i="11"/>
  <c r="R65" i="11" s="1"/>
  <c r="U65" i="11" s="1" a="1"/>
  <c r="U65" i="11" s="1"/>
  <c r="V65" i="11" s="1" a="1"/>
  <c r="V65" i="11" s="1"/>
  <c r="Q66" i="11"/>
  <c r="R66" i="11" s="1"/>
  <c r="U66" i="11" s="1" a="1"/>
  <c r="U66" i="11" s="1"/>
  <c r="V66" i="11" s="1" a="1"/>
  <c r="V66" i="11" s="1"/>
  <c r="Q67" i="11"/>
  <c r="R67" i="11" s="1"/>
  <c r="U67" i="11" s="1" a="1"/>
  <c r="U67" i="11" s="1"/>
  <c r="V67" i="11" s="1" a="1"/>
  <c r="V67" i="11" s="1"/>
  <c r="Q68" i="11"/>
  <c r="R68" i="11" s="1"/>
  <c r="U68" i="11" s="1" a="1"/>
  <c r="U68" i="11" s="1"/>
  <c r="V68" i="11" s="1" a="1"/>
  <c r="V68" i="11" s="1"/>
  <c r="Q69" i="11"/>
  <c r="R69" i="11" s="1"/>
  <c r="U69" i="11" s="1" a="1"/>
  <c r="U69" i="11" s="1"/>
  <c r="V69" i="11" s="1" a="1"/>
  <c r="V69" i="11" s="1"/>
  <c r="Q70" i="11"/>
  <c r="R70" i="11" s="1"/>
  <c r="U70" i="11" s="1" a="1"/>
  <c r="U70" i="11" s="1"/>
  <c r="V70" i="11" s="1" a="1"/>
  <c r="V70" i="11" s="1"/>
  <c r="Q71" i="11"/>
  <c r="R71" i="11" s="1"/>
  <c r="U71" i="11" s="1" a="1"/>
  <c r="U71" i="11" s="1"/>
  <c r="V71" i="11" s="1" a="1"/>
  <c r="V71" i="11" s="1"/>
  <c r="Q72" i="11"/>
  <c r="R72" i="11" s="1"/>
  <c r="U72" i="11" s="1" a="1"/>
  <c r="U72" i="11" s="1"/>
  <c r="V72" i="11" s="1" a="1"/>
  <c r="V72" i="11" s="1"/>
  <c r="Q73" i="11"/>
  <c r="R73" i="11" s="1"/>
  <c r="U73" i="11" s="1" a="1"/>
  <c r="U73" i="11" s="1"/>
  <c r="V73" i="11" s="1" a="1"/>
  <c r="V73" i="11" s="1"/>
  <c r="Q74" i="11"/>
  <c r="R74" i="11" s="1"/>
  <c r="U74" i="11" s="1" a="1"/>
  <c r="U74" i="11" s="1"/>
  <c r="V74" i="11" s="1" a="1"/>
  <c r="V74" i="11" s="1"/>
  <c r="Q75" i="11"/>
  <c r="R75" i="11" s="1"/>
  <c r="U75" i="11" s="1" a="1"/>
  <c r="U75" i="11" s="1"/>
  <c r="V75" i="11" s="1" a="1"/>
  <c r="V75" i="11" s="1"/>
  <c r="Q76" i="11"/>
  <c r="R76" i="11" s="1"/>
  <c r="U76" i="11" s="1" a="1"/>
  <c r="U76" i="11" s="1"/>
  <c r="V76" i="11" s="1" a="1"/>
  <c r="V76" i="11" s="1"/>
  <c r="Q77" i="11"/>
  <c r="R77" i="11" s="1"/>
  <c r="U77" i="11" s="1" a="1"/>
  <c r="U77" i="11" s="1"/>
  <c r="V77" i="11" s="1" a="1"/>
  <c r="V77" i="11" s="1"/>
  <c r="Q78" i="11"/>
  <c r="R78" i="11" s="1"/>
  <c r="U78" i="11" s="1" a="1"/>
  <c r="U78" i="11" s="1"/>
  <c r="V78" i="11" s="1" a="1"/>
  <c r="V78" i="11" s="1"/>
  <c r="Q79" i="11"/>
  <c r="R79" i="11" s="1"/>
  <c r="U79" i="11" s="1" a="1"/>
  <c r="U79" i="11" s="1"/>
  <c r="V79" i="11" s="1" a="1"/>
  <c r="V79" i="11" s="1"/>
  <c r="Q80" i="11"/>
  <c r="R80" i="11" s="1"/>
  <c r="U80" i="11" s="1" a="1"/>
  <c r="U80" i="11" s="1"/>
  <c r="V80" i="11" s="1" a="1"/>
  <c r="V80" i="11" s="1"/>
  <c r="Q81" i="11"/>
  <c r="R81" i="11" s="1"/>
  <c r="U81" i="11" s="1" a="1"/>
  <c r="U81" i="11" s="1"/>
  <c r="V81" i="11" s="1" a="1"/>
  <c r="V81" i="11" s="1"/>
  <c r="Q82" i="11"/>
  <c r="R82" i="11" s="1"/>
  <c r="U82" i="11" s="1" a="1"/>
  <c r="U82" i="11" s="1"/>
  <c r="V82" i="11" s="1" a="1"/>
  <c r="V82" i="11" s="1"/>
  <c r="Q83" i="11"/>
  <c r="R83" i="11" s="1"/>
  <c r="U83" i="11" s="1" a="1"/>
  <c r="U83" i="11" s="1"/>
  <c r="V83" i="11" s="1" a="1"/>
  <c r="V83" i="11" s="1"/>
  <c r="Q84" i="11"/>
  <c r="Q85" i="11"/>
  <c r="R85" i="11" s="1"/>
  <c r="U85" i="11" s="1" a="1"/>
  <c r="U85" i="11" s="1"/>
  <c r="V85" i="11" s="1" a="1"/>
  <c r="V85" i="11" s="1"/>
  <c r="Q86" i="11"/>
  <c r="R86" i="11" s="1"/>
  <c r="U86" i="11" s="1" a="1"/>
  <c r="U86" i="11" s="1"/>
  <c r="V86" i="11" s="1" a="1"/>
  <c r="V86" i="11" s="1"/>
  <c r="Q87" i="11"/>
  <c r="R87" i="11" s="1"/>
  <c r="U87" i="11" s="1" a="1"/>
  <c r="U87" i="11" s="1"/>
  <c r="V87" i="11" s="1" a="1"/>
  <c r="V87" i="11" s="1"/>
  <c r="Q88" i="11"/>
  <c r="R88" i="11" s="1"/>
  <c r="U88" i="11" s="1" a="1"/>
  <c r="U88" i="11" s="1"/>
  <c r="V88" i="11" s="1" a="1"/>
  <c r="V88" i="11" s="1"/>
  <c r="Q89" i="11"/>
  <c r="R89" i="11" s="1"/>
  <c r="U89" i="11" s="1" a="1"/>
  <c r="U89" i="11" s="1"/>
  <c r="V89" i="11" s="1" a="1"/>
  <c r="V89" i="11" s="1"/>
  <c r="Q90" i="11"/>
  <c r="R90" i="11" s="1"/>
  <c r="U90" i="11" s="1" a="1"/>
  <c r="U90" i="11" s="1"/>
  <c r="V90" i="11" s="1" a="1"/>
  <c r="V90" i="11" s="1"/>
  <c r="Q91" i="11"/>
  <c r="R91" i="11" s="1"/>
  <c r="U91" i="11" s="1" a="1"/>
  <c r="U91" i="11" s="1"/>
  <c r="V91" i="11" s="1" a="1"/>
  <c r="V91" i="11" s="1"/>
  <c r="Q92" i="11"/>
  <c r="Q93" i="11"/>
  <c r="R93" i="11" s="1"/>
  <c r="U93" i="11" s="1" a="1"/>
  <c r="U93" i="11" s="1"/>
  <c r="V93" i="11" s="1" a="1"/>
  <c r="V93" i="11" s="1"/>
  <c r="Q94" i="11"/>
  <c r="R94" i="11" s="1"/>
  <c r="U94" i="11" s="1" a="1"/>
  <c r="U94" i="11" s="1"/>
  <c r="V94" i="11" s="1" a="1"/>
  <c r="V94" i="11" s="1"/>
  <c r="Q95" i="11"/>
  <c r="Q96" i="11"/>
  <c r="R96" i="11" s="1"/>
  <c r="U96" i="11" s="1" a="1"/>
  <c r="U96" i="11" s="1"/>
  <c r="V96" i="11" s="1" a="1"/>
  <c r="V96" i="11" s="1"/>
  <c r="Q97" i="11"/>
  <c r="Q98" i="11"/>
  <c r="R98" i="11" s="1"/>
  <c r="U98" i="11" s="1" a="1"/>
  <c r="U98" i="11" s="1"/>
  <c r="V98" i="11" s="1" a="1"/>
  <c r="V98" i="11" s="1"/>
  <c r="Q99" i="11"/>
  <c r="R99" i="11" s="1"/>
  <c r="U99" i="11" s="1" a="1"/>
  <c r="U99" i="11" s="1"/>
  <c r="V99" i="11" s="1" a="1"/>
  <c r="V99" i="11" s="1"/>
  <c r="Q100" i="11"/>
  <c r="Q101" i="11"/>
  <c r="R101" i="11" s="1"/>
  <c r="U101" i="11" s="1" a="1"/>
  <c r="U101" i="11" s="1"/>
  <c r="V101" i="11" s="1" a="1"/>
  <c r="V101" i="11" s="1"/>
  <c r="Q102" i="11"/>
  <c r="R102" i="11" s="1"/>
  <c r="U102" i="11" s="1" a="1"/>
  <c r="U102" i="11" s="1"/>
  <c r="V102" i="11" s="1" a="1"/>
  <c r="V102" i="11" s="1"/>
  <c r="Q103" i="11"/>
  <c r="R103" i="11" s="1"/>
  <c r="U103" i="11" s="1" a="1"/>
  <c r="U103" i="11" s="1"/>
  <c r="V103" i="11" s="1" a="1"/>
  <c r="V103" i="11" s="1"/>
  <c r="Q104" i="11"/>
  <c r="R104" i="11" s="1"/>
  <c r="U104" i="11" s="1" a="1"/>
  <c r="U104" i="11" s="1"/>
  <c r="V104" i="11" s="1" a="1"/>
  <c r="V104" i="11" s="1"/>
  <c r="Q105" i="11"/>
  <c r="R105" i="11" s="1"/>
  <c r="U105" i="11" s="1" a="1"/>
  <c r="U105" i="11" s="1"/>
  <c r="V105" i="11" s="1" a="1"/>
  <c r="V105" i="11" s="1"/>
  <c r="Q106" i="11"/>
  <c r="R106" i="11" s="1"/>
  <c r="U106" i="11" s="1" a="1"/>
  <c r="U106" i="11" s="1"/>
  <c r="V106" i="11" s="1" a="1"/>
  <c r="V106" i="11" s="1"/>
  <c r="Q107" i="11"/>
  <c r="R107" i="11" s="1"/>
  <c r="U107" i="11" s="1" a="1"/>
  <c r="U107" i="11" s="1"/>
  <c r="V107" i="11" s="1" a="1"/>
  <c r="V107" i="11" s="1"/>
  <c r="Q108" i="11"/>
  <c r="Q109" i="11"/>
  <c r="R109" i="11" s="1"/>
  <c r="U109" i="11" s="1" a="1"/>
  <c r="U109" i="11" s="1"/>
  <c r="V109" i="11" s="1" a="1"/>
  <c r="V109" i="11" s="1"/>
  <c r="Q110" i="11"/>
  <c r="R110" i="11" s="1"/>
  <c r="U110" i="11" s="1" a="1"/>
  <c r="U110" i="11" s="1"/>
  <c r="V110" i="11" s="1" a="1"/>
  <c r="V110" i="11" s="1"/>
  <c r="Q111" i="11"/>
  <c r="R111" i="11" s="1"/>
  <c r="U111" i="11" s="1" a="1"/>
  <c r="U111" i="11" s="1"/>
  <c r="V111" i="11" s="1" a="1"/>
  <c r="V111" i="11" s="1"/>
  <c r="Q112" i="11"/>
  <c r="R112" i="11" s="1"/>
  <c r="U112" i="11" s="1" a="1"/>
  <c r="U112" i="11" s="1"/>
  <c r="V112" i="11" s="1" a="1"/>
  <c r="V112" i="11" s="1"/>
  <c r="Q113" i="11"/>
  <c r="R113" i="11" s="1"/>
  <c r="U113" i="11" s="1" a="1"/>
  <c r="U113" i="11" s="1"/>
  <c r="V113" i="11" s="1" a="1"/>
  <c r="V113" i="11" s="1"/>
  <c r="Q114" i="11"/>
  <c r="R114" i="11" s="1"/>
  <c r="U114" i="11" s="1" a="1"/>
  <c r="U114" i="11" s="1"/>
  <c r="V114" i="11" s="1" a="1"/>
  <c r="V114" i="11" s="1"/>
  <c r="Q115" i="11"/>
  <c r="R115" i="11" s="1"/>
  <c r="U115" i="11" s="1" a="1"/>
  <c r="U115" i="11" s="1"/>
  <c r="V115" i="11" s="1" a="1"/>
  <c r="V115" i="11" s="1"/>
  <c r="Q116" i="11"/>
  <c r="R116" i="11" s="1"/>
  <c r="U116" i="11" s="1" a="1"/>
  <c r="U116" i="11" s="1"/>
  <c r="V116" i="11" s="1" a="1"/>
  <c r="V116" i="11" s="1"/>
  <c r="Q117" i="11"/>
  <c r="R117" i="11" s="1"/>
  <c r="U117" i="11" s="1" a="1"/>
  <c r="U117" i="11" s="1"/>
  <c r="V117" i="11" s="1" a="1"/>
  <c r="V117" i="11" s="1"/>
  <c r="Q118" i="11"/>
  <c r="R118" i="11" s="1"/>
  <c r="U118" i="11" s="1" a="1"/>
  <c r="U118" i="11" s="1"/>
  <c r="V118" i="11" s="1" a="1"/>
  <c r="V118" i="11" s="1"/>
  <c r="Q119" i="11"/>
  <c r="Q120" i="11"/>
  <c r="R120" i="11" s="1"/>
  <c r="U120" i="11" s="1" a="1"/>
  <c r="U120" i="11" s="1"/>
  <c r="V120" i="11" s="1" a="1"/>
  <c r="V120" i="11" s="1"/>
  <c r="Q121" i="11"/>
  <c r="R121" i="11" s="1"/>
  <c r="U121" i="11" s="1" a="1"/>
  <c r="U121" i="11" s="1"/>
  <c r="V121" i="11" s="1" a="1"/>
  <c r="V121" i="11" s="1"/>
  <c r="Q122" i="11"/>
  <c r="R122" i="11" s="1"/>
  <c r="U122" i="11" s="1" a="1"/>
  <c r="U122" i="11" s="1"/>
  <c r="V122" i="11" s="1" a="1"/>
  <c r="V122" i="11" s="1"/>
  <c r="Q123" i="11"/>
  <c r="R123" i="11" s="1"/>
  <c r="U123" i="11" s="1" a="1"/>
  <c r="U123" i="11" s="1"/>
  <c r="V123" i="11" s="1" a="1"/>
  <c r="V123" i="11" s="1"/>
  <c r="Q124" i="11"/>
  <c r="R124" i="11" s="1"/>
  <c r="U124" i="11" s="1" a="1"/>
  <c r="U124" i="11" s="1"/>
  <c r="V124" i="11" s="1" a="1"/>
  <c r="V124" i="11" s="1"/>
  <c r="Q125" i="11"/>
  <c r="R125" i="11" s="1"/>
  <c r="U125" i="11" s="1" a="1"/>
  <c r="U125" i="11" s="1"/>
  <c r="V125" i="11" s="1" a="1"/>
  <c r="V125" i="11" s="1"/>
  <c r="Q126" i="11"/>
  <c r="R126" i="11" s="1"/>
  <c r="U126" i="11" s="1" a="1"/>
  <c r="U126" i="11" s="1"/>
  <c r="V126" i="11" s="1" a="1"/>
  <c r="V126" i="11" s="1"/>
  <c r="Q127" i="11"/>
  <c r="Q128" i="11"/>
  <c r="R128" i="11" s="1"/>
  <c r="U128" i="11" s="1" a="1"/>
  <c r="U128" i="11" s="1"/>
  <c r="V128" i="11" s="1" a="1"/>
  <c r="V128" i="11" s="1"/>
  <c r="Q129" i="11"/>
  <c r="R129" i="11" s="1"/>
  <c r="U129" i="11" s="1" a="1"/>
  <c r="U129" i="11" s="1"/>
  <c r="V129" i="11" s="1" a="1"/>
  <c r="V129" i="11" s="1"/>
  <c r="Q130" i="11"/>
  <c r="R130" i="11" s="1"/>
  <c r="U130" i="11" s="1" a="1"/>
  <c r="U130" i="11" s="1"/>
  <c r="V130" i="11" s="1" a="1"/>
  <c r="V130" i="11" s="1"/>
  <c r="Q131" i="11"/>
  <c r="R131" i="11" s="1"/>
  <c r="U131" i="11" s="1" a="1"/>
  <c r="U131" i="11" s="1"/>
  <c r="V131" i="11" s="1" a="1"/>
  <c r="V131" i="11" s="1"/>
  <c r="Q132" i="11"/>
  <c r="Q133" i="11"/>
  <c r="R133" i="11" s="1"/>
  <c r="U133" i="11" s="1" a="1"/>
  <c r="U133" i="11" s="1"/>
  <c r="V133" i="11" s="1" a="1"/>
  <c r="V133" i="11" s="1"/>
  <c r="Q134" i="11"/>
  <c r="R134" i="11" s="1"/>
  <c r="U134" i="11" s="1" a="1"/>
  <c r="U134" i="11" s="1"/>
  <c r="V134" i="11" s="1" a="1"/>
  <c r="V134" i="11" s="1"/>
  <c r="Q135" i="11"/>
  <c r="R135" i="11" s="1"/>
  <c r="U135" i="11" s="1" a="1"/>
  <c r="U135" i="11" s="1"/>
  <c r="V135" i="11" s="1" a="1"/>
  <c r="V135" i="11" s="1"/>
  <c r="Q136" i="11"/>
  <c r="R136" i="11" s="1"/>
  <c r="U136" i="11" s="1" a="1"/>
  <c r="U136" i="11" s="1"/>
  <c r="V136" i="11" s="1" a="1"/>
  <c r="V136" i="11" s="1"/>
  <c r="Q137" i="11"/>
  <c r="R137" i="11" s="1"/>
  <c r="U137" i="11" s="1" a="1"/>
  <c r="U137" i="11" s="1"/>
  <c r="V137" i="11" s="1" a="1"/>
  <c r="V137" i="11" s="1"/>
  <c r="Q138" i="11"/>
  <c r="R138" i="11" s="1"/>
  <c r="U138" i="11" s="1" a="1"/>
  <c r="U138" i="11" s="1"/>
  <c r="V138" i="11" s="1" a="1"/>
  <c r="V138" i="11" s="1"/>
  <c r="Q139" i="11"/>
  <c r="R139" i="11" s="1"/>
  <c r="U139" i="11" s="1" a="1"/>
  <c r="U139" i="11" s="1"/>
  <c r="V139" i="11" s="1" a="1"/>
  <c r="V139" i="11" s="1"/>
  <c r="Q140" i="11"/>
  <c r="Q141" i="11"/>
  <c r="R141" i="11" s="1"/>
  <c r="U141" i="11" s="1" a="1"/>
  <c r="U141" i="11" s="1"/>
  <c r="V141" i="11" s="1" a="1"/>
  <c r="V141" i="11" s="1"/>
  <c r="Q142" i="11"/>
  <c r="R142" i="11" s="1"/>
  <c r="U142" i="11" s="1" a="1"/>
  <c r="U142" i="11" s="1"/>
  <c r="V142" i="11" s="1" a="1"/>
  <c r="V142" i="11" s="1"/>
  <c r="Q143" i="11"/>
  <c r="R143" i="11" s="1"/>
  <c r="U143" i="11" s="1" a="1"/>
  <c r="U143" i="11" s="1"/>
  <c r="V143" i="11" s="1" a="1"/>
  <c r="V143" i="11" s="1"/>
  <c r="Q144" i="11"/>
  <c r="R144" i="11" s="1"/>
  <c r="U144" i="11" s="1" a="1"/>
  <c r="U144" i="11" s="1"/>
  <c r="V144" i="11" s="1" a="1"/>
  <c r="V144" i="11" s="1"/>
  <c r="Q145" i="11"/>
  <c r="R145" i="11" s="1"/>
  <c r="U145" i="11" s="1" a="1"/>
  <c r="U145" i="11" s="1"/>
  <c r="V145" i="11" s="1" a="1"/>
  <c r="V145" i="11" s="1"/>
  <c r="Q146" i="11"/>
  <c r="R146" i="11" s="1"/>
  <c r="U146" i="11" s="1" a="1"/>
  <c r="U146" i="11" s="1"/>
  <c r="V146" i="11" s="1" a="1"/>
  <c r="V146" i="11" s="1"/>
  <c r="Q147" i="11"/>
  <c r="R147" i="11" s="1"/>
  <c r="U147" i="11" s="1" a="1"/>
  <c r="U147" i="11" s="1"/>
  <c r="V147" i="11" s="1" a="1"/>
  <c r="V147" i="11" s="1"/>
  <c r="Q148" i="11"/>
  <c r="R148" i="11" s="1"/>
  <c r="U148" i="11" s="1" a="1"/>
  <c r="U148" i="11" s="1"/>
  <c r="V148" i="11" s="1" a="1"/>
  <c r="V148" i="11" s="1"/>
  <c r="Q149" i="11"/>
  <c r="R149" i="11" s="1"/>
  <c r="U149" i="11" s="1" a="1"/>
  <c r="U149" i="11" s="1"/>
  <c r="V149" i="11" s="1" a="1"/>
  <c r="V149" i="11" s="1"/>
  <c r="Q150" i="11"/>
  <c r="R150" i="11" s="1"/>
  <c r="U150" i="11" s="1" a="1"/>
  <c r="U150" i="11" s="1"/>
  <c r="V150" i="11" s="1" a="1"/>
  <c r="V150" i="11" s="1"/>
  <c r="Q151" i="11"/>
  <c r="R151" i="11" s="1"/>
  <c r="U151" i="11" s="1" a="1"/>
  <c r="U151" i="11" s="1"/>
  <c r="V151" i="11" s="1" a="1"/>
  <c r="V151" i="11" s="1"/>
  <c r="Q152" i="11"/>
  <c r="R152" i="11" s="1"/>
  <c r="U152" i="11" s="1" a="1"/>
  <c r="U152" i="11" s="1"/>
  <c r="V152" i="11" s="1" a="1"/>
  <c r="V152" i="11" s="1"/>
  <c r="Q153" i="11"/>
  <c r="R153" i="11" s="1"/>
  <c r="U153" i="11" s="1" a="1"/>
  <c r="U153" i="11" s="1"/>
  <c r="V153" i="11" s="1" a="1"/>
  <c r="V153" i="11" s="1"/>
  <c r="Q154" i="11"/>
  <c r="R154" i="11" s="1"/>
  <c r="U154" i="11" s="1" a="1"/>
  <c r="U154" i="11" s="1"/>
  <c r="V154" i="11" s="1" a="1"/>
  <c r="V154" i="11" s="1"/>
  <c r="Q155" i="11"/>
  <c r="R155" i="11" s="1"/>
  <c r="U155" i="11" s="1" a="1"/>
  <c r="U155" i="11" s="1"/>
  <c r="V155" i="11" s="1" a="1"/>
  <c r="V155" i="11" s="1"/>
  <c r="Q156" i="11"/>
  <c r="R156" i="11" s="1"/>
  <c r="U156" i="11" s="1" a="1"/>
  <c r="U156" i="11" s="1"/>
  <c r="V156" i="11" s="1" a="1"/>
  <c r="V156" i="11" s="1"/>
  <c r="Q157" i="11"/>
  <c r="R157" i="11" s="1"/>
  <c r="U157" i="11" s="1" a="1"/>
  <c r="U157" i="11" s="1"/>
  <c r="V157" i="11" s="1" a="1"/>
  <c r="V157" i="11" s="1"/>
  <c r="Q158" i="11"/>
  <c r="R158" i="11" s="1"/>
  <c r="U158" i="11" s="1" a="1"/>
  <c r="U158" i="11" s="1"/>
  <c r="V158" i="11" s="1" a="1"/>
  <c r="V158" i="11" s="1"/>
  <c r="Q159" i="11"/>
  <c r="R159" i="11" s="1"/>
  <c r="U159" i="11" s="1" a="1"/>
  <c r="U159" i="11" s="1"/>
  <c r="V159" i="11" s="1" a="1"/>
  <c r="V159" i="11" s="1"/>
  <c r="Q160" i="11"/>
  <c r="R160" i="11" s="1"/>
  <c r="U160" i="11" s="1" a="1"/>
  <c r="U160" i="11" s="1"/>
  <c r="V160" i="11" s="1" a="1"/>
  <c r="V160" i="11" s="1"/>
  <c r="Q161" i="11"/>
  <c r="R161" i="11" s="1"/>
  <c r="U161" i="11" s="1" a="1"/>
  <c r="U161" i="11" s="1"/>
  <c r="V161" i="11" s="1" a="1"/>
  <c r="V161" i="11" s="1"/>
  <c r="Q162" i="11"/>
  <c r="R162" i="11" s="1"/>
  <c r="U162" i="11" s="1" a="1"/>
  <c r="U162" i="11" s="1"/>
  <c r="V162" i="11" s="1" a="1"/>
  <c r="V162" i="11" s="1"/>
  <c r="Q163" i="11"/>
  <c r="R163" i="11" s="1"/>
  <c r="U163" i="11" s="1" a="1"/>
  <c r="U163" i="11" s="1"/>
  <c r="V163" i="11" s="1" a="1"/>
  <c r="V163" i="11" s="1"/>
  <c r="Q164" i="11"/>
  <c r="Q165" i="11"/>
  <c r="R165" i="11" s="1"/>
  <c r="U165" i="11" s="1" a="1"/>
  <c r="U165" i="11" s="1"/>
  <c r="V165" i="11" s="1" a="1"/>
  <c r="V165" i="11" s="1"/>
  <c r="Q166" i="11"/>
  <c r="R166" i="11" s="1"/>
  <c r="U166" i="11" s="1" a="1"/>
  <c r="U166" i="11" s="1"/>
  <c r="V166" i="11" s="1" a="1"/>
  <c r="V166" i="11" s="1"/>
  <c r="Q167" i="11"/>
  <c r="Q168" i="11"/>
  <c r="R168" i="11" s="1"/>
  <c r="U168" i="11" s="1" a="1"/>
  <c r="U168" i="11" s="1"/>
  <c r="V168" i="11" s="1" a="1"/>
  <c r="V168" i="11" s="1"/>
  <c r="Q169" i="11"/>
  <c r="R169" i="11" s="1"/>
  <c r="U169" i="11" s="1" a="1"/>
  <c r="U169" i="11" s="1"/>
  <c r="V169" i="11" s="1" a="1"/>
  <c r="V169" i="11" s="1"/>
  <c r="Q170" i="11"/>
  <c r="R170" i="11" s="1"/>
  <c r="U170" i="11" s="1" a="1"/>
  <c r="U170" i="11" s="1"/>
  <c r="V170" i="11" s="1" a="1"/>
  <c r="V170" i="11" s="1"/>
  <c r="Q171" i="11"/>
  <c r="R171" i="11" s="1"/>
  <c r="U171" i="11" s="1" a="1"/>
  <c r="U171" i="11" s="1"/>
  <c r="V171" i="11" s="1" a="1"/>
  <c r="V171" i="11" s="1"/>
  <c r="Q172" i="11"/>
  <c r="R172" i="11" s="1"/>
  <c r="U172" i="11" s="1" a="1"/>
  <c r="U172" i="11" s="1"/>
  <c r="V172" i="11" s="1" a="1"/>
  <c r="V172" i="11" s="1"/>
  <c r="Q173" i="11"/>
  <c r="R173" i="11" s="1"/>
  <c r="U173" i="11" s="1" a="1"/>
  <c r="U173" i="11" s="1"/>
  <c r="V173" i="11" s="1" a="1"/>
  <c r="V173" i="11" s="1"/>
  <c r="Q174" i="11"/>
  <c r="R174" i="11" s="1"/>
  <c r="U174" i="11" s="1" a="1"/>
  <c r="U174" i="11" s="1"/>
  <c r="V174" i="11" s="1" a="1"/>
  <c r="V174" i="11" s="1"/>
  <c r="Q175" i="11"/>
  <c r="Q176" i="11"/>
  <c r="R176" i="11" s="1"/>
  <c r="U176" i="11" s="1" a="1"/>
  <c r="U176" i="11" s="1"/>
  <c r="V176" i="11" s="1" a="1"/>
  <c r="V176" i="11" s="1"/>
  <c r="Q177" i="11"/>
  <c r="R177" i="11" s="1"/>
  <c r="U177" i="11" s="1" a="1"/>
  <c r="U177" i="11" s="1"/>
  <c r="V177" i="11" s="1" a="1"/>
  <c r="V177" i="11" s="1"/>
  <c r="Q178" i="11"/>
  <c r="R178" i="11" s="1"/>
  <c r="U178" i="11" s="1" a="1"/>
  <c r="U178" i="11" s="1"/>
  <c r="V178" i="11" s="1" a="1"/>
  <c r="V178" i="11" s="1"/>
  <c r="Q179" i="11"/>
  <c r="R179" i="11" s="1"/>
  <c r="U179" i="11" s="1" a="1"/>
  <c r="U179" i="11" s="1"/>
  <c r="V179" i="11" s="1" a="1"/>
  <c r="V179" i="11" s="1"/>
  <c r="Q180" i="11"/>
  <c r="R180" i="11" s="1"/>
  <c r="U180" i="11" s="1" a="1"/>
  <c r="U180" i="11" s="1"/>
  <c r="V180" i="11" s="1" a="1"/>
  <c r="V180" i="11" s="1"/>
  <c r="Q181" i="11"/>
  <c r="R181" i="11" s="1"/>
  <c r="U181" i="11" s="1" a="1"/>
  <c r="U181" i="11" s="1"/>
  <c r="V181" i="11" s="1" a="1"/>
  <c r="V181" i="11" s="1"/>
  <c r="Q182" i="11"/>
  <c r="R182" i="11" s="1"/>
  <c r="U182" i="11" s="1" a="1"/>
  <c r="U182" i="11" s="1"/>
  <c r="V182" i="11" s="1" a="1"/>
  <c r="V182" i="11" s="1"/>
  <c r="Q183" i="11"/>
  <c r="R183" i="11" s="1"/>
  <c r="U183" i="11" s="1" a="1"/>
  <c r="U183" i="11" s="1"/>
  <c r="V183" i="11" s="1" a="1"/>
  <c r="V183" i="11" s="1"/>
  <c r="Q184" i="11"/>
  <c r="R184" i="11" s="1"/>
  <c r="U184" i="11" s="1" a="1"/>
  <c r="U184" i="11" s="1"/>
  <c r="V184" i="11" s="1" a="1"/>
  <c r="V184" i="11" s="1"/>
  <c r="Q185" i="11"/>
  <c r="R185" i="11" s="1"/>
  <c r="U185" i="11" s="1" a="1"/>
  <c r="U185" i="11" s="1"/>
  <c r="V185" i="11" s="1" a="1"/>
  <c r="V185" i="11" s="1"/>
  <c r="Q186" i="11"/>
  <c r="R186" i="11" s="1"/>
  <c r="U186" i="11" s="1" a="1"/>
  <c r="U186" i="11" s="1"/>
  <c r="V186" i="11" s="1" a="1"/>
  <c r="V186" i="11" s="1"/>
  <c r="Q187" i="11"/>
  <c r="R187" i="11" s="1"/>
  <c r="U187" i="11" s="1" a="1"/>
  <c r="U187" i="11" s="1"/>
  <c r="V187" i="11" s="1" a="1"/>
  <c r="V187" i="11" s="1"/>
  <c r="Q188" i="11"/>
  <c r="R188" i="11" s="1"/>
  <c r="U188" i="11" s="1" a="1"/>
  <c r="U188" i="11" s="1"/>
  <c r="V188" i="11" s="1" a="1"/>
  <c r="V188" i="11" s="1"/>
  <c r="Q189" i="11"/>
  <c r="R189" i="11" s="1"/>
  <c r="U189" i="11" s="1" a="1"/>
  <c r="U189" i="11" s="1"/>
  <c r="V189" i="11" s="1" a="1"/>
  <c r="V189" i="11" s="1"/>
  <c r="Q190" i="11"/>
  <c r="R190" i="11" s="1"/>
  <c r="U190" i="11" s="1" a="1"/>
  <c r="U190" i="11" s="1"/>
  <c r="V190" i="11" s="1" a="1"/>
  <c r="V190" i="11" s="1"/>
  <c r="Q191" i="11"/>
  <c r="R191" i="11" s="1"/>
  <c r="U191" i="11" s="1" a="1"/>
  <c r="U191" i="11" s="1"/>
  <c r="V191" i="11" s="1" a="1"/>
  <c r="V191" i="11" s="1"/>
  <c r="Q192" i="11"/>
  <c r="R192" i="11" s="1"/>
  <c r="U192" i="11" s="1" a="1"/>
  <c r="U192" i="11" s="1"/>
  <c r="V192" i="11" s="1" a="1"/>
  <c r="V192" i="11" s="1"/>
  <c r="Q193" i="11"/>
  <c r="R193" i="11" s="1"/>
  <c r="U193" i="11" s="1" a="1"/>
  <c r="U193" i="11" s="1"/>
  <c r="V193" i="11" s="1" a="1"/>
  <c r="V193" i="11" s="1"/>
  <c r="Q194" i="11"/>
  <c r="R194" i="11" s="1"/>
  <c r="U194" i="11" s="1" a="1"/>
  <c r="U194" i="11" s="1"/>
  <c r="V194" i="11" s="1" a="1"/>
  <c r="V194" i="11" s="1"/>
  <c r="Q195" i="11"/>
  <c r="R195" i="11" s="1"/>
  <c r="U195" i="11" s="1" a="1"/>
  <c r="U195" i="11" s="1"/>
  <c r="V195" i="11" s="1" a="1"/>
  <c r="V195" i="11" s="1"/>
  <c r="Q196" i="11"/>
  <c r="Q197" i="11"/>
  <c r="R197" i="11" s="1"/>
  <c r="U197" i="11" s="1" a="1"/>
  <c r="U197" i="11" s="1"/>
  <c r="V197" i="11" s="1" a="1"/>
  <c r="V197" i="11" s="1"/>
  <c r="Q198" i="11"/>
  <c r="R198" i="11" s="1"/>
  <c r="U198" i="11" s="1" a="1"/>
  <c r="U198" i="11" s="1"/>
  <c r="V198" i="11" s="1" a="1"/>
  <c r="V198" i="11" s="1"/>
  <c r="Q199" i="11"/>
  <c r="R199" i="11" s="1"/>
  <c r="U199" i="11" s="1" a="1"/>
  <c r="U199" i="11" s="1"/>
  <c r="V199" i="11" s="1" a="1"/>
  <c r="V199" i="11" s="1"/>
  <c r="Q200" i="11"/>
  <c r="R200" i="11" s="1"/>
  <c r="U200" i="11" s="1" a="1"/>
  <c r="U200" i="11" s="1"/>
  <c r="V200" i="11" s="1" a="1"/>
  <c r="V200" i="11" s="1"/>
  <c r="Q201" i="11"/>
  <c r="R201" i="11" s="1"/>
  <c r="U201" i="11" s="1" a="1"/>
  <c r="U201" i="11" s="1"/>
  <c r="V201" i="11" s="1" a="1"/>
  <c r="V201" i="11" s="1"/>
  <c r="Q202" i="11"/>
  <c r="R202" i="11" s="1"/>
  <c r="U202" i="11" s="1" a="1"/>
  <c r="U202" i="11" s="1"/>
  <c r="V202" i="11" s="1" a="1"/>
  <c r="V202" i="11" s="1"/>
  <c r="Q203" i="11"/>
  <c r="R203" i="11" s="1"/>
  <c r="U203" i="11" s="1" a="1"/>
  <c r="U203" i="11" s="1"/>
  <c r="V203" i="11" s="1" a="1"/>
  <c r="V203" i="11" s="1"/>
  <c r="Q204" i="11"/>
  <c r="R204" i="11" s="1"/>
  <c r="U204" i="11" s="1" a="1"/>
  <c r="U204" i="11" s="1"/>
  <c r="V204" i="11" s="1" a="1"/>
  <c r="V204" i="11" s="1"/>
  <c r="Q205" i="11"/>
  <c r="R205" i="11" s="1"/>
  <c r="U205" i="11" s="1" a="1"/>
  <c r="U205" i="11" s="1"/>
  <c r="V205" i="11" s="1" a="1"/>
  <c r="V205" i="11" s="1"/>
  <c r="Q206" i="11"/>
  <c r="R206" i="11" s="1"/>
  <c r="U206" i="11" s="1" a="1"/>
  <c r="U206" i="11" s="1"/>
  <c r="V206" i="11" s="1" a="1"/>
  <c r="V206" i="11" s="1"/>
  <c r="Q207" i="11"/>
  <c r="R207" i="11" s="1"/>
  <c r="U207" i="11" s="1" a="1"/>
  <c r="U207" i="11" s="1"/>
  <c r="V207" i="11" s="1" a="1"/>
  <c r="V207" i="11" s="1"/>
  <c r="Q208" i="11"/>
  <c r="R208" i="11" s="1"/>
  <c r="U208" i="11" s="1" a="1"/>
  <c r="U208" i="11" s="1"/>
  <c r="V208" i="11" s="1" a="1"/>
  <c r="V208" i="11" s="1"/>
  <c r="L209" i="13"/>
  <c r="L208" i="13"/>
  <c r="L207" i="13"/>
  <c r="L206" i="13"/>
  <c r="L205" i="13"/>
  <c r="L204" i="13"/>
  <c r="L203" i="13"/>
  <c r="L202" i="13"/>
  <c r="L201" i="13"/>
  <c r="L200" i="13"/>
  <c r="L199" i="13"/>
  <c r="L198" i="13"/>
  <c r="L197" i="13"/>
  <c r="L196" i="13"/>
  <c r="L195" i="13"/>
  <c r="L194" i="13"/>
  <c r="L193" i="13"/>
  <c r="L192" i="13"/>
  <c r="L191" i="13"/>
  <c r="L190" i="13"/>
  <c r="L189" i="13"/>
  <c r="L188" i="13"/>
  <c r="L187" i="13"/>
  <c r="L186" i="13"/>
  <c r="L185" i="13"/>
  <c r="L184" i="13"/>
  <c r="L183" i="13"/>
  <c r="L182" i="13"/>
  <c r="L181" i="13"/>
  <c r="L180" i="13"/>
  <c r="L179" i="13"/>
  <c r="L178" i="13"/>
  <c r="L177" i="13"/>
  <c r="L176" i="13"/>
  <c r="L175" i="13"/>
  <c r="L174" i="13"/>
  <c r="L173" i="13"/>
  <c r="L172" i="13"/>
  <c r="L171" i="13"/>
  <c r="L170" i="13"/>
  <c r="L169" i="13"/>
  <c r="L168" i="13"/>
  <c r="L167" i="13"/>
  <c r="L166" i="13"/>
  <c r="L165" i="13"/>
  <c r="L164" i="13"/>
  <c r="L163" i="13"/>
  <c r="L162" i="13"/>
  <c r="L161" i="13"/>
  <c r="L160" i="13"/>
  <c r="L159" i="13"/>
  <c r="L158" i="13"/>
  <c r="L157" i="13"/>
  <c r="L156" i="13"/>
  <c r="L155" i="13"/>
  <c r="L154" i="13"/>
  <c r="L153" i="13"/>
  <c r="L152" i="13"/>
  <c r="L151" i="13"/>
  <c r="L150" i="13"/>
  <c r="L149" i="13"/>
  <c r="L148" i="13"/>
  <c r="L147" i="13"/>
  <c r="L146" i="13"/>
  <c r="L145" i="13"/>
  <c r="L144" i="13"/>
  <c r="L143" i="13"/>
  <c r="L142" i="13"/>
  <c r="L141" i="13"/>
  <c r="L140" i="13"/>
  <c r="L139" i="13"/>
  <c r="L138" i="13"/>
  <c r="L137" i="13"/>
  <c r="L136" i="13"/>
  <c r="L135" i="13"/>
  <c r="L134" i="13"/>
  <c r="L133" i="13"/>
  <c r="L132" i="13"/>
  <c r="L131" i="13"/>
  <c r="L130" i="13"/>
  <c r="L129" i="13"/>
  <c r="L128" i="13"/>
  <c r="L127" i="13"/>
  <c r="L126" i="13"/>
  <c r="L125" i="13"/>
  <c r="L124" i="13"/>
  <c r="L123" i="13"/>
  <c r="L122" i="13"/>
  <c r="L121" i="13"/>
  <c r="L120" i="13"/>
  <c r="L119" i="13"/>
  <c r="L118" i="13"/>
  <c r="L117" i="13"/>
  <c r="L116" i="13"/>
  <c r="L115" i="13"/>
  <c r="L114" i="13"/>
  <c r="L113" i="13"/>
  <c r="L112" i="13"/>
  <c r="L111" i="13"/>
  <c r="L110" i="13"/>
  <c r="L109" i="13"/>
  <c r="L108" i="13"/>
  <c r="L107" i="13"/>
  <c r="L106" i="13"/>
  <c r="L105" i="13"/>
  <c r="L104" i="13"/>
  <c r="L103" i="13"/>
  <c r="L102" i="13"/>
  <c r="L101" i="13"/>
  <c r="L100" i="13"/>
  <c r="L99" i="13"/>
  <c r="L98" i="13"/>
  <c r="L97" i="13"/>
  <c r="L96" i="13"/>
  <c r="L95" i="13"/>
  <c r="L94" i="13"/>
  <c r="L93" i="13"/>
  <c r="L92" i="13"/>
  <c r="L91" i="13"/>
  <c r="L90" i="13"/>
  <c r="L89" i="13"/>
  <c r="L88" i="13"/>
  <c r="L87" i="13"/>
  <c r="L86" i="13"/>
  <c r="L85" i="13"/>
  <c r="L84" i="13"/>
  <c r="L83" i="13"/>
  <c r="L82" i="13"/>
  <c r="L81" i="13"/>
  <c r="L80" i="13"/>
  <c r="L79" i="13"/>
  <c r="L78" i="13"/>
  <c r="L77" i="13"/>
  <c r="L76" i="13"/>
  <c r="L75" i="13"/>
  <c r="L74" i="13"/>
  <c r="L73" i="13"/>
  <c r="L72" i="13"/>
  <c r="L71" i="13"/>
  <c r="L70" i="13"/>
  <c r="L69" i="13"/>
  <c r="L68" i="13"/>
  <c r="L67" i="13"/>
  <c r="L66" i="13"/>
  <c r="L65" i="13"/>
  <c r="L64" i="13"/>
  <c r="L63" i="13"/>
  <c r="L62" i="13"/>
  <c r="L61" i="13"/>
  <c r="L60" i="13"/>
  <c r="L59" i="13"/>
  <c r="L58" i="13"/>
  <c r="L57" i="13"/>
  <c r="L56" i="13"/>
  <c r="L55" i="13"/>
  <c r="L54" i="13"/>
  <c r="L53" i="13"/>
  <c r="L52" i="13"/>
  <c r="L51" i="13"/>
  <c r="L50" i="13"/>
  <c r="L49" i="13"/>
  <c r="L48" i="13"/>
  <c r="L47" i="13"/>
  <c r="L46" i="13"/>
  <c r="L45" i="13"/>
  <c r="L44" i="13"/>
  <c r="L43" i="13"/>
  <c r="L42" i="13"/>
  <c r="L41" i="13"/>
  <c r="L40" i="13"/>
  <c r="L39" i="13"/>
  <c r="L38" i="13"/>
  <c r="L37" i="13"/>
  <c r="L36" i="13"/>
  <c r="L35" i="13"/>
  <c r="L34" i="13"/>
  <c r="L33" i="13"/>
  <c r="L32" i="13"/>
  <c r="L31" i="13"/>
  <c r="L30" i="13"/>
  <c r="L29" i="13"/>
  <c r="L28" i="13"/>
  <c r="L27" i="13"/>
  <c r="L26" i="13"/>
  <c r="L25" i="13"/>
  <c r="L24" i="13"/>
  <c r="L23" i="13"/>
  <c r="L22" i="13"/>
  <c r="L21" i="13"/>
  <c r="L20" i="13"/>
  <c r="L19" i="13"/>
  <c r="L18" i="13"/>
  <c r="L17" i="13"/>
  <c r="L16" i="13"/>
  <c r="L15" i="13"/>
  <c r="L14" i="13"/>
  <c r="L13" i="13"/>
  <c r="L12" i="13"/>
  <c r="L11" i="13"/>
  <c r="L10" i="13"/>
  <c r="R25" i="11"/>
  <c r="U25" i="11" s="1" a="1"/>
  <c r="U25" i="11" s="1"/>
  <c r="V25" i="11" s="1" a="1"/>
  <c r="V25" i="11" s="1"/>
  <c r="W25" i="11" s="1" a="1"/>
  <c r="W25" i="11" s="1"/>
  <c r="R28" i="11"/>
  <c r="U28" i="11" s="1" a="1"/>
  <c r="U28" i="11" s="1"/>
  <c r="V28" i="11" s="1" a="1"/>
  <c r="V28" i="11" s="1"/>
  <c r="W28" i="11" s="1" a="1"/>
  <c r="W28" i="11" s="1"/>
  <c r="R34" i="11"/>
  <c r="U34" i="11" s="1" a="1"/>
  <c r="U34" i="11" s="1"/>
  <c r="V34" i="11" s="1" a="1"/>
  <c r="V34" i="11" s="1"/>
  <c r="R44" i="11"/>
  <c r="U44" i="11" s="1" a="1"/>
  <c r="U44" i="11" s="1"/>
  <c r="V44" i="11" s="1" a="1"/>
  <c r="V44" i="11" s="1"/>
  <c r="R47" i="11"/>
  <c r="U47" i="11" s="1" a="1"/>
  <c r="U47" i="11" s="1"/>
  <c r="V47" i="11" s="1" a="1"/>
  <c r="V47" i="11" s="1"/>
  <c r="R55" i="11"/>
  <c r="U55" i="11" s="1" a="1"/>
  <c r="U55" i="11" s="1"/>
  <c r="V55" i="11" s="1" a="1"/>
  <c r="V55" i="11" s="1"/>
  <c r="R63" i="11"/>
  <c r="U63" i="11" s="1" a="1"/>
  <c r="U63" i="11" s="1"/>
  <c r="V63" i="11" s="1" a="1"/>
  <c r="V63" i="11" s="1"/>
  <c r="R84" i="11"/>
  <c r="U84" i="11" s="1" a="1"/>
  <c r="U84" i="11" s="1"/>
  <c r="V84" i="11" s="1" a="1"/>
  <c r="V84" i="11" s="1"/>
  <c r="R92" i="11"/>
  <c r="U92" i="11" s="1" a="1"/>
  <c r="U92" i="11" s="1"/>
  <c r="V92" i="11" s="1" a="1"/>
  <c r="V92" i="11" s="1"/>
  <c r="R95" i="11"/>
  <c r="U95" i="11" s="1" a="1"/>
  <c r="U95" i="11" s="1"/>
  <c r="V95" i="11" s="1" a="1"/>
  <c r="V95" i="11" s="1"/>
  <c r="R97" i="11"/>
  <c r="U97" i="11" s="1" a="1"/>
  <c r="U97" i="11" s="1"/>
  <c r="V97" i="11" s="1" a="1"/>
  <c r="V97" i="11" s="1"/>
  <c r="R100" i="11"/>
  <c r="U100" i="11" s="1" a="1"/>
  <c r="U100" i="11" s="1"/>
  <c r="V100" i="11" s="1" a="1"/>
  <c r="V100" i="11" s="1"/>
  <c r="R108" i="11"/>
  <c r="U108" i="11" s="1" a="1"/>
  <c r="U108" i="11" s="1"/>
  <c r="V108" i="11" s="1" a="1"/>
  <c r="V108" i="11" s="1"/>
  <c r="R119" i="11"/>
  <c r="U119" i="11" s="1" a="1"/>
  <c r="U119" i="11" s="1"/>
  <c r="V119" i="11" s="1" a="1"/>
  <c r="V119" i="11" s="1"/>
  <c r="R127" i="11"/>
  <c r="U127" i="11" s="1" a="1"/>
  <c r="U127" i="11" s="1"/>
  <c r="V127" i="11" s="1" a="1"/>
  <c r="V127" i="11" s="1"/>
  <c r="R132" i="11"/>
  <c r="U132" i="11" s="1" a="1"/>
  <c r="U132" i="11" s="1"/>
  <c r="V132" i="11" s="1" a="1"/>
  <c r="V132" i="11" s="1"/>
  <c r="R140" i="11"/>
  <c r="U140" i="11" s="1" a="1"/>
  <c r="U140" i="11" s="1"/>
  <c r="V140" i="11" s="1" a="1"/>
  <c r="V140" i="11" s="1"/>
  <c r="R164" i="11"/>
  <c r="U164" i="11" s="1" a="1"/>
  <c r="U164" i="11" s="1"/>
  <c r="V164" i="11" s="1" a="1"/>
  <c r="V164" i="11" s="1"/>
  <c r="R167" i="11"/>
  <c r="U167" i="11" s="1" a="1"/>
  <c r="U167" i="11" s="1"/>
  <c r="V167" i="11" s="1" a="1"/>
  <c r="V167" i="11" s="1"/>
  <c r="R175" i="11"/>
  <c r="U175" i="11" s="1" a="1"/>
  <c r="U175" i="11" s="1"/>
  <c r="V175" i="11" s="1" a="1"/>
  <c r="V175" i="11" s="1"/>
  <c r="R196" i="11"/>
  <c r="U196" i="11" s="1" a="1"/>
  <c r="U196" i="11" s="1"/>
  <c r="V196" i="11" s="1" a="1"/>
  <c r="V196" i="11" s="1"/>
  <c r="D8" i="7" l="1"/>
  <c r="C8" i="7"/>
  <c r="B8" i="7"/>
  <c r="A8" i="7"/>
  <c r="W34" i="11" a="1"/>
  <c r="W34" i="11" s="1"/>
  <c r="W35" i="11" a="1"/>
  <c r="W35" i="11" s="1"/>
  <c r="W36" i="11" a="1"/>
  <c r="W36" i="11" s="1"/>
  <c r="W37" i="11" a="1"/>
  <c r="W37" i="11" s="1"/>
  <c r="W38" i="11" a="1"/>
  <c r="W38" i="11" s="1"/>
  <c r="W39" i="11" a="1"/>
  <c r="W39" i="11" s="1"/>
  <c r="W40" i="11" a="1"/>
  <c r="W40" i="11" s="1"/>
  <c r="W41" i="11" a="1"/>
  <c r="W41" i="11" s="1"/>
  <c r="W42" i="11" a="1"/>
  <c r="W42" i="11" s="1"/>
  <c r="W43" i="11" a="1"/>
  <c r="W43" i="11" s="1"/>
  <c r="W44" i="11" a="1"/>
  <c r="W44" i="11" s="1"/>
  <c r="W45" i="11" a="1"/>
  <c r="W45" i="11" s="1"/>
  <c r="W46" i="11" a="1"/>
  <c r="W46" i="11" s="1"/>
  <c r="W47" i="11" a="1"/>
  <c r="W47" i="11" s="1"/>
  <c r="W48" i="11" a="1"/>
  <c r="W48" i="11" s="1"/>
  <c r="W49" i="11" a="1"/>
  <c r="W49" i="11" s="1"/>
  <c r="W50" i="11" a="1"/>
  <c r="W50" i="11" s="1"/>
  <c r="W51" i="11" a="1"/>
  <c r="W51" i="11" s="1"/>
  <c r="W52" i="11" a="1"/>
  <c r="W52" i="11" s="1"/>
  <c r="W53" i="11" a="1"/>
  <c r="W53" i="11" s="1"/>
  <c r="W54" i="11" a="1"/>
  <c r="W54" i="11" s="1"/>
  <c r="W55" i="11" a="1"/>
  <c r="W55" i="11" s="1"/>
  <c r="W56" i="11" a="1"/>
  <c r="W56" i="11" s="1"/>
  <c r="W57" i="11" a="1"/>
  <c r="W57" i="11" s="1"/>
  <c r="W58" i="11" a="1"/>
  <c r="W58" i="11" s="1"/>
  <c r="W59" i="11" a="1"/>
  <c r="W59" i="11" s="1"/>
  <c r="W60" i="11" a="1"/>
  <c r="W60" i="11" s="1"/>
  <c r="W61" i="11" a="1"/>
  <c r="W61" i="11" s="1"/>
  <c r="W62" i="11" a="1"/>
  <c r="W62" i="11" s="1"/>
  <c r="W63" i="11" a="1"/>
  <c r="W63" i="11" s="1"/>
  <c r="W64" i="11" a="1"/>
  <c r="W64" i="11" s="1"/>
  <c r="W65" i="11" a="1"/>
  <c r="W65" i="11" s="1"/>
  <c r="W66" i="11" a="1"/>
  <c r="W66" i="11" s="1"/>
  <c r="W67" i="11" a="1"/>
  <c r="W67" i="11" s="1"/>
  <c r="W68" i="11" a="1"/>
  <c r="W68" i="11" s="1"/>
  <c r="W69" i="11" a="1"/>
  <c r="W69" i="11" s="1"/>
  <c r="W70" i="11" a="1"/>
  <c r="W70" i="11" s="1"/>
  <c r="W71" i="11" a="1"/>
  <c r="W71" i="11" s="1"/>
  <c r="W72" i="11" a="1"/>
  <c r="W72" i="11" s="1"/>
  <c r="W73" i="11" a="1"/>
  <c r="W73" i="11" s="1"/>
  <c r="W74" i="11" a="1"/>
  <c r="W74" i="11" s="1"/>
  <c r="W75" i="11" a="1"/>
  <c r="W75" i="11" s="1"/>
  <c r="W76" i="11" a="1"/>
  <c r="W76" i="11" s="1"/>
  <c r="W77" i="11" a="1"/>
  <c r="W77" i="11" s="1"/>
  <c r="W78" i="11" a="1"/>
  <c r="W78" i="11" s="1"/>
  <c r="W79" i="11" a="1"/>
  <c r="W79" i="11" s="1"/>
  <c r="W80" i="11" a="1"/>
  <c r="W80" i="11" s="1"/>
  <c r="W81" i="11" a="1"/>
  <c r="W81" i="11" s="1"/>
  <c r="W82" i="11" a="1"/>
  <c r="W82" i="11" s="1"/>
  <c r="W83" i="11" a="1"/>
  <c r="W83" i="11" s="1"/>
  <c r="W84" i="11" a="1"/>
  <c r="W84" i="11" s="1"/>
  <c r="W85" i="11" a="1"/>
  <c r="W85" i="11" s="1"/>
  <c r="W86" i="11" a="1"/>
  <c r="W86" i="11" s="1"/>
  <c r="W87" i="11" a="1"/>
  <c r="W87" i="11" s="1"/>
  <c r="W88" i="11" a="1"/>
  <c r="W88" i="11" s="1"/>
  <c r="W89" i="11" a="1"/>
  <c r="W89" i="11" s="1"/>
  <c r="W90" i="11" a="1"/>
  <c r="W90" i="11" s="1"/>
  <c r="W91" i="11" a="1"/>
  <c r="W91" i="11" s="1"/>
  <c r="W92" i="11" a="1"/>
  <c r="W92" i="11" s="1"/>
  <c r="W93" i="11" a="1"/>
  <c r="W93" i="11" s="1"/>
  <c r="W94" i="11" a="1"/>
  <c r="W94" i="11" s="1"/>
  <c r="W95" i="11" a="1"/>
  <c r="W95" i="11" s="1"/>
  <c r="W96" i="11" a="1"/>
  <c r="W96" i="11" s="1"/>
  <c r="W97" i="11" a="1"/>
  <c r="W97" i="11" s="1"/>
  <c r="W98" i="11" a="1"/>
  <c r="W98" i="11" s="1"/>
  <c r="W99" i="11" a="1"/>
  <c r="W99" i="11" s="1"/>
  <c r="W100" i="11" a="1"/>
  <c r="W100" i="11" s="1"/>
  <c r="W101" i="11" a="1"/>
  <c r="W101" i="11" s="1"/>
  <c r="W102" i="11" a="1"/>
  <c r="W102" i="11" s="1"/>
  <c r="W103" i="11" a="1"/>
  <c r="W103" i="11" s="1"/>
  <c r="W104" i="11" a="1"/>
  <c r="W104" i="11" s="1"/>
  <c r="W105" i="11" a="1"/>
  <c r="W105" i="11" s="1"/>
  <c r="W106" i="11" a="1"/>
  <c r="W106" i="11" s="1"/>
  <c r="W107" i="11" a="1"/>
  <c r="W107" i="11" s="1"/>
  <c r="W108" i="11" a="1"/>
  <c r="W108" i="11" s="1"/>
  <c r="W109" i="11" a="1"/>
  <c r="W109" i="11" s="1"/>
  <c r="W110" i="11" a="1"/>
  <c r="W110" i="11" s="1"/>
  <c r="W111" i="11" a="1"/>
  <c r="W111" i="11" s="1"/>
  <c r="W112" i="11" a="1"/>
  <c r="W112" i="11" s="1"/>
  <c r="W113" i="11" a="1"/>
  <c r="W113" i="11" s="1"/>
  <c r="W114" i="11" a="1"/>
  <c r="W114" i="11" s="1"/>
  <c r="W115" i="11" a="1"/>
  <c r="W115" i="11" s="1"/>
  <c r="W116" i="11" a="1"/>
  <c r="W116" i="11" s="1"/>
  <c r="W117" i="11" a="1"/>
  <c r="W117" i="11" s="1"/>
  <c r="W118" i="11" a="1"/>
  <c r="W118" i="11" s="1"/>
  <c r="W119" i="11" a="1"/>
  <c r="W119" i="11" s="1"/>
  <c r="W120" i="11" a="1"/>
  <c r="W120" i="11" s="1"/>
  <c r="W121" i="11" a="1"/>
  <c r="W121" i="11" s="1"/>
  <c r="W122" i="11" a="1"/>
  <c r="W122" i="11" s="1"/>
  <c r="W123" i="11" a="1"/>
  <c r="W123" i="11" s="1"/>
  <c r="W124" i="11" a="1"/>
  <c r="W124" i="11" s="1"/>
  <c r="W125" i="11" a="1"/>
  <c r="W125" i="11" s="1"/>
  <c r="W126" i="11" a="1"/>
  <c r="W126" i="11" s="1"/>
  <c r="W127" i="11" a="1"/>
  <c r="W127" i="11" s="1"/>
  <c r="W128" i="11" a="1"/>
  <c r="W128" i="11" s="1"/>
  <c r="W129" i="11" a="1"/>
  <c r="W129" i="11" s="1"/>
  <c r="W130" i="11" a="1"/>
  <c r="W130" i="11" s="1"/>
  <c r="W131" i="11" a="1"/>
  <c r="W131" i="11" s="1"/>
  <c r="W132" i="11" a="1"/>
  <c r="W132" i="11" s="1"/>
  <c r="W133" i="11" a="1"/>
  <c r="W133" i="11" s="1"/>
  <c r="W134" i="11" a="1"/>
  <c r="W134" i="11" s="1"/>
  <c r="W135" i="11" a="1"/>
  <c r="W135" i="11" s="1"/>
  <c r="W136" i="11" a="1"/>
  <c r="W136" i="11" s="1"/>
  <c r="W137" i="11" a="1"/>
  <c r="W137" i="11" s="1"/>
  <c r="W138" i="11" a="1"/>
  <c r="W138" i="11" s="1"/>
  <c r="W139" i="11" a="1"/>
  <c r="W139" i="11" s="1"/>
  <c r="W140" i="11" a="1"/>
  <c r="W140" i="11" s="1"/>
  <c r="W141" i="11" a="1"/>
  <c r="W141" i="11" s="1"/>
  <c r="W142" i="11" a="1"/>
  <c r="W142" i="11" s="1"/>
  <c r="W143" i="11" a="1"/>
  <c r="W143" i="11" s="1"/>
  <c r="W144" i="11" a="1"/>
  <c r="W144" i="11" s="1"/>
  <c r="W145" i="11" a="1"/>
  <c r="W145" i="11" s="1"/>
  <c r="W146" i="11" a="1"/>
  <c r="W146" i="11" s="1"/>
  <c r="W147" i="11" a="1"/>
  <c r="W147" i="11" s="1"/>
  <c r="W148" i="11" a="1"/>
  <c r="W148" i="11" s="1"/>
  <c r="W149" i="11" a="1"/>
  <c r="W149" i="11" s="1"/>
  <c r="W150" i="11" a="1"/>
  <c r="W150" i="11" s="1"/>
  <c r="W151" i="11" a="1"/>
  <c r="W151" i="11" s="1"/>
  <c r="W152" i="11" a="1"/>
  <c r="W152" i="11" s="1"/>
  <c r="W153" i="11" a="1"/>
  <c r="W153" i="11" s="1"/>
  <c r="W154" i="11" a="1"/>
  <c r="W154" i="11" s="1"/>
  <c r="W155" i="11" a="1"/>
  <c r="W155" i="11" s="1"/>
  <c r="W156" i="11" a="1"/>
  <c r="W156" i="11" s="1"/>
  <c r="W157" i="11" a="1"/>
  <c r="W157" i="11" s="1"/>
  <c r="W158" i="11" a="1"/>
  <c r="W158" i="11" s="1"/>
  <c r="W159" i="11" a="1"/>
  <c r="W159" i="11" s="1"/>
  <c r="W160" i="11" a="1"/>
  <c r="W160" i="11" s="1"/>
  <c r="W161" i="11" a="1"/>
  <c r="W161" i="11" s="1"/>
  <c r="W162" i="11" a="1"/>
  <c r="W162" i="11" s="1"/>
  <c r="W163" i="11" a="1"/>
  <c r="W163" i="11" s="1"/>
  <c r="W164" i="11" a="1"/>
  <c r="W164" i="11" s="1"/>
  <c r="W165" i="11" a="1"/>
  <c r="W165" i="11" s="1"/>
  <c r="W166" i="11" a="1"/>
  <c r="W166" i="11" s="1"/>
  <c r="W167" i="11" a="1"/>
  <c r="W167" i="11" s="1"/>
  <c r="W168" i="11" a="1"/>
  <c r="W168" i="11" s="1"/>
  <c r="W169" i="11" a="1"/>
  <c r="W169" i="11" s="1"/>
  <c r="W170" i="11" a="1"/>
  <c r="W170" i="11" s="1"/>
  <c r="W171" i="11" a="1"/>
  <c r="W171" i="11" s="1"/>
  <c r="W172" i="11" a="1"/>
  <c r="W172" i="11" s="1"/>
  <c r="W173" i="11" a="1"/>
  <c r="W173" i="11" s="1"/>
  <c r="W174" i="11" a="1"/>
  <c r="W174" i="11" s="1"/>
  <c r="W175" i="11" a="1"/>
  <c r="W175" i="11" s="1"/>
  <c r="W176" i="11" a="1"/>
  <c r="W176" i="11" s="1"/>
  <c r="W177" i="11" a="1"/>
  <c r="W177" i="11" s="1"/>
  <c r="W178" i="11" a="1"/>
  <c r="W178" i="11" s="1"/>
  <c r="W179" i="11" a="1"/>
  <c r="W179" i="11" s="1"/>
  <c r="W180" i="11" a="1"/>
  <c r="W180" i="11" s="1"/>
  <c r="W181" i="11" a="1"/>
  <c r="W181" i="11" s="1"/>
  <c r="W182" i="11" a="1"/>
  <c r="W182" i="11" s="1"/>
  <c r="W183" i="11" a="1"/>
  <c r="W183" i="11" s="1"/>
  <c r="W184" i="11" a="1"/>
  <c r="W184" i="11" s="1"/>
  <c r="W185" i="11" a="1"/>
  <c r="W185" i="11" s="1"/>
  <c r="W186" i="11" a="1"/>
  <c r="W186" i="11" s="1"/>
  <c r="W187" i="11" a="1"/>
  <c r="W187" i="11" s="1"/>
  <c r="W188" i="11" a="1"/>
  <c r="W188" i="11" s="1"/>
  <c r="W189" i="11" a="1"/>
  <c r="W189" i="11" s="1"/>
  <c r="W190" i="11" a="1"/>
  <c r="W190" i="11" s="1"/>
  <c r="W191" i="11" a="1"/>
  <c r="W191" i="11" s="1"/>
  <c r="W192" i="11" a="1"/>
  <c r="W192" i="11" s="1"/>
  <c r="W193" i="11" a="1"/>
  <c r="W193" i="11" s="1"/>
  <c r="W194" i="11" a="1"/>
  <c r="W194" i="11" s="1"/>
  <c r="W195" i="11" a="1"/>
  <c r="W195" i="11" s="1"/>
  <c r="W196" i="11" a="1"/>
  <c r="W196" i="11" s="1"/>
  <c r="W197" i="11" a="1"/>
  <c r="W197" i="11" s="1"/>
  <c r="W198" i="11" a="1"/>
  <c r="W198" i="11" s="1"/>
  <c r="W199" i="11" a="1"/>
  <c r="W199" i="11" s="1"/>
  <c r="W200" i="11" a="1"/>
  <c r="W200" i="11" s="1"/>
  <c r="W201" i="11" a="1"/>
  <c r="W201" i="11" s="1"/>
  <c r="W202" i="11" a="1"/>
  <c r="W202" i="11" s="1"/>
  <c r="W203" i="11" a="1"/>
  <c r="W203" i="11" s="1"/>
  <c r="W204" i="11" a="1"/>
  <c r="W204" i="11" s="1"/>
  <c r="W205" i="11" a="1"/>
  <c r="W205" i="11" s="1"/>
  <c r="W206" i="11" a="1"/>
  <c r="W206" i="11" s="1"/>
  <c r="W207" i="11" a="1"/>
  <c r="W207" i="11" s="1"/>
  <c r="W208" i="11" a="1"/>
  <c r="W208" i="11" s="1"/>
  <c r="E8" i="7" l="1"/>
  <c r="B12" i="7" l="1"/>
  <c r="A12" i="7"/>
  <c r="C12" i="7"/>
  <c r="D12" i="7"/>
  <c r="E12"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Daniela Garcia Gomez</author>
  </authors>
  <commentList>
    <comment ref="B15" authorId="0" shapeId="0" xr:uid="{5FB70EFC-49B9-48EB-833E-6429D17F1F0C}">
      <text>
        <r>
          <rPr>
            <b/>
            <sz val="9"/>
            <color indexed="81"/>
            <rFont val="Tahoma"/>
            <family val="2"/>
          </rPr>
          <t>Tesorería y cartera</t>
        </r>
      </text>
    </comment>
    <comment ref="B16" authorId="0" shapeId="0" xr:uid="{5A285262-8CED-4F9A-BF5A-F686FF250679}">
      <text>
        <r>
          <rPr>
            <b/>
            <sz val="9"/>
            <color indexed="81"/>
            <rFont val="Tahoma"/>
            <family val="2"/>
          </rPr>
          <t>Tesorería y cartera</t>
        </r>
      </text>
    </comment>
    <comment ref="B17" authorId="0" shapeId="0" xr:uid="{F5ECD963-A5B1-436F-8F65-14BA6A7640A6}">
      <text>
        <r>
          <rPr>
            <b/>
            <sz val="9"/>
            <color indexed="81"/>
            <rFont val="Tahoma"/>
            <family val="2"/>
          </rPr>
          <t>Tesorería y cartera</t>
        </r>
      </text>
    </comment>
    <comment ref="B18" authorId="0" shapeId="0" xr:uid="{57A5F31B-C10F-40C6-9CA6-A9DD6A9B7F46}">
      <text>
        <r>
          <rPr>
            <b/>
            <sz val="9"/>
            <color indexed="81"/>
            <rFont val="Tahoma"/>
            <family val="2"/>
          </rPr>
          <t>Tesorería y cartera</t>
        </r>
      </text>
    </comment>
    <comment ref="B19" authorId="0" shapeId="0" xr:uid="{F3013B6B-5795-4919-B26A-3D1BB91A3704}">
      <text>
        <r>
          <rPr>
            <b/>
            <sz val="9"/>
            <color indexed="81"/>
            <rFont val="Tahoma"/>
            <family val="2"/>
          </rPr>
          <t>Tesorería y cartera</t>
        </r>
      </text>
    </comment>
    <comment ref="B20" authorId="0" shapeId="0" xr:uid="{305CF183-DAFD-46E5-93EA-BA780B94DB9F}">
      <text>
        <r>
          <rPr>
            <b/>
            <sz val="9"/>
            <color indexed="81"/>
            <rFont val="Tahoma"/>
            <family val="2"/>
          </rPr>
          <t>Contabilidad y presupuesto</t>
        </r>
      </text>
    </comment>
    <comment ref="B21" authorId="0" shapeId="0" xr:uid="{1C5FB179-51AC-43AE-9F2D-04B8B117E779}">
      <text>
        <r>
          <rPr>
            <b/>
            <sz val="9"/>
            <color indexed="81"/>
            <rFont val="Tahoma"/>
            <family val="2"/>
          </rPr>
          <t>Contabilidad y presupuesto</t>
        </r>
      </text>
    </comment>
    <comment ref="B22" authorId="0" shapeId="0" xr:uid="{1AB84155-64D9-4B41-A287-D0B5778E950F}">
      <text>
        <r>
          <rPr>
            <b/>
            <sz val="9"/>
            <color indexed="81"/>
            <rFont val="Tahoma"/>
            <family val="2"/>
          </rPr>
          <t>Contabilidad y presupuesto</t>
        </r>
      </text>
    </comment>
    <comment ref="B23" authorId="0" shapeId="0" xr:uid="{DF906F53-CB65-4456-BDF4-D30834B592A2}">
      <text>
        <r>
          <rPr>
            <b/>
            <sz val="9"/>
            <color indexed="81"/>
            <rFont val="Tahoma"/>
            <family val="2"/>
          </rPr>
          <t>Contabilidad y presupuesto</t>
        </r>
      </text>
    </comment>
    <comment ref="B24" authorId="0" shapeId="0" xr:uid="{1A724F22-708F-444D-A0B2-25C51003AC48}">
      <text>
        <r>
          <rPr>
            <b/>
            <sz val="9"/>
            <color indexed="81"/>
            <rFont val="Tahoma"/>
            <family val="2"/>
          </rPr>
          <t>Contabilidad y presupuesto</t>
        </r>
      </text>
    </comment>
    <comment ref="B36" authorId="0" shapeId="0" xr:uid="{44CB1604-ECC1-4465-9C1C-53EC5ACE18A8}">
      <text>
        <r>
          <rPr>
            <b/>
            <sz val="9"/>
            <color indexed="81"/>
            <rFont val="Tahoma"/>
            <family val="2"/>
          </rPr>
          <t>Cuentas médicas</t>
        </r>
      </text>
    </comment>
    <comment ref="B37" authorId="0" shapeId="0" xr:uid="{7F63F29A-3D70-4B18-A25E-E5EBC3E103D8}">
      <text>
        <r>
          <rPr>
            <b/>
            <sz val="9"/>
            <color indexed="81"/>
            <rFont val="Tahoma"/>
            <family val="2"/>
          </rPr>
          <t>Cuentas médicas</t>
        </r>
      </text>
    </comment>
    <comment ref="B38" authorId="0" shapeId="0" xr:uid="{DC091587-F913-4DC6-9129-535BF6F79EF2}">
      <text>
        <r>
          <rPr>
            <b/>
            <sz val="9"/>
            <color indexed="81"/>
            <rFont val="Tahoma"/>
            <family val="2"/>
          </rPr>
          <t>Cuentas médicas</t>
        </r>
      </text>
    </comment>
    <comment ref="B39" authorId="0" shapeId="0" xr:uid="{3781E3FF-3E84-45A7-90C1-D732BEEF255E}">
      <text>
        <r>
          <rPr>
            <b/>
            <sz val="9"/>
            <color indexed="81"/>
            <rFont val="Tahoma"/>
            <family val="2"/>
          </rPr>
          <t>Cuentas médicas</t>
        </r>
      </text>
    </comment>
    <comment ref="B40" authorId="0" shapeId="0" xr:uid="{F4637FBD-D078-4F84-8322-3BB37AEAB03D}">
      <text>
        <r>
          <rPr>
            <b/>
            <sz val="9"/>
            <color indexed="81"/>
            <rFont val="Tahoma"/>
            <family val="2"/>
          </rPr>
          <t>Cuentas médicas</t>
        </r>
      </text>
    </comment>
    <comment ref="B41" authorId="0" shapeId="0" xr:uid="{64E7E728-E904-47B3-959E-7B7DF3A03D66}">
      <text>
        <r>
          <rPr>
            <b/>
            <sz val="9"/>
            <color indexed="81"/>
            <rFont val="Tahoma"/>
            <family val="2"/>
          </rPr>
          <t>Daniela García Gómez:</t>
        </r>
        <r>
          <rPr>
            <sz val="9"/>
            <color indexed="81"/>
            <rFont val="Tahoma"/>
            <family val="2"/>
          </rPr>
          <t xml:space="preserve">
Recobros
</t>
        </r>
      </text>
    </comment>
    <comment ref="B42" authorId="0" shapeId="0" xr:uid="{089BE01C-25A8-462D-B030-C43E331C53AA}">
      <text>
        <r>
          <rPr>
            <b/>
            <sz val="9"/>
            <color indexed="81"/>
            <rFont val="Tahoma"/>
            <family val="2"/>
          </rPr>
          <t>Daniela García Gómez:</t>
        </r>
        <r>
          <rPr>
            <sz val="9"/>
            <color indexed="81"/>
            <rFont val="Tahoma"/>
            <family val="2"/>
          </rPr>
          <t xml:space="preserve">
Recobros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<sst xmlns="http://schemas.openxmlformats.org/spreadsheetml/2006/main" count="2215" uniqueCount="1229">
  <si>
    <t>N°</t>
  </si>
  <si>
    <t xml:space="preserve">Causas </t>
  </si>
  <si>
    <t xml:space="preserve">Consecuencias </t>
  </si>
  <si>
    <t>Nivel de Riesgo Inherente</t>
  </si>
  <si>
    <t>Controles</t>
  </si>
  <si>
    <t>Calidad</t>
  </si>
  <si>
    <t>Riesgo Neto</t>
  </si>
  <si>
    <t>Alto</t>
  </si>
  <si>
    <t>Aceptable</t>
  </si>
  <si>
    <t>Débil</t>
  </si>
  <si>
    <t>Por encima del promedio</t>
  </si>
  <si>
    <t>Fuerte</t>
  </si>
  <si>
    <t>Bajo</t>
  </si>
  <si>
    <t>Código</t>
  </si>
  <si>
    <t>FO-PN-05</t>
  </si>
  <si>
    <t xml:space="preserve">Versión </t>
  </si>
  <si>
    <t>Fecha</t>
  </si>
  <si>
    <t>Página</t>
  </si>
  <si>
    <t>Valoración de los controles</t>
  </si>
  <si>
    <t>Rangos de calificación de los controles</t>
  </si>
  <si>
    <t>Clasificación niveles de riesgo inherente</t>
  </si>
  <si>
    <t>Calidad de las funciones de control</t>
  </si>
  <si>
    <t>Parámetros</t>
  </si>
  <si>
    <t>Criterios</t>
  </si>
  <si>
    <t>Puntaje</t>
  </si>
  <si>
    <t>Calidad del control</t>
  </si>
  <si>
    <t>Definición</t>
  </si>
  <si>
    <t>Rangos</t>
  </si>
  <si>
    <t>Calidad de los controles</t>
  </si>
  <si>
    <t>Nivel del Riesgo Inherente</t>
  </si>
  <si>
    <r>
      <t xml:space="preserve">Cuando hay una probabilidad </t>
    </r>
    <r>
      <rPr>
        <b/>
        <u/>
        <sz val="11"/>
        <color rgb="FF000000"/>
        <rFont val="Arial"/>
        <family val="2"/>
      </rPr>
      <t>menor que el promedio</t>
    </r>
    <r>
      <rPr>
        <sz val="11"/>
        <color rgb="FF000000"/>
        <rFont val="Arial"/>
        <family val="2"/>
      </rPr>
      <t xml:space="preserve"> de una perdida debido a la exposición y a la incertidumbre derivada de potenciales eventos futuros</t>
    </r>
  </si>
  <si>
    <t>Herramientas para ejercer el control</t>
  </si>
  <si>
    <t>Posee una herramienta para ejercer el control.</t>
  </si>
  <si>
    <t>0 - 1</t>
  </si>
  <si>
    <t>Existen controles fuertes: acciones preventivas, planes de mejora y contingencia.</t>
  </si>
  <si>
    <t>80 - 100</t>
  </si>
  <si>
    <t>Moderado</t>
  </si>
  <si>
    <r>
      <t xml:space="preserve">Cuando hay una probabilidad </t>
    </r>
    <r>
      <rPr>
        <b/>
        <u/>
        <sz val="11"/>
        <color rgb="FF000000"/>
        <rFont val="Arial"/>
        <family val="2"/>
      </rPr>
      <t>promedio</t>
    </r>
    <r>
      <rPr>
        <sz val="11"/>
        <color rgb="FF000000"/>
        <rFont val="Arial"/>
        <family val="2"/>
      </rPr>
      <t xml:space="preserve"> de una perdida debido a la exposición y a la incertidumbre derivada de potenciales eventos futuros.</t>
    </r>
  </si>
  <si>
    <t>Existen manuales instructivos o procedimientos para el manejo de la herramienta</t>
  </si>
  <si>
    <t>Existen controles aceptables: acciones preventivas, planes de mejora.</t>
  </si>
  <si>
    <t>60 - 79</t>
  </si>
  <si>
    <r>
      <t xml:space="preserve">Cuando hay una probabilidad </t>
    </r>
    <r>
      <rPr>
        <b/>
        <u/>
        <sz val="11"/>
        <color rgb="FF000000"/>
        <rFont val="Arial"/>
        <family val="2"/>
      </rPr>
      <t>algo superior</t>
    </r>
    <r>
      <rPr>
        <b/>
        <i/>
        <sz val="11"/>
        <color rgb="FF000000"/>
        <rFont val="Arial"/>
        <family val="2"/>
      </rPr>
      <t xml:space="preserve"> </t>
    </r>
    <r>
      <rPr>
        <sz val="11"/>
        <color rgb="FF000000"/>
        <rFont val="Arial"/>
        <family val="2"/>
      </rPr>
      <t>el promedio de una perdida debido a la exposición y a la incertidumbre derivada de potenciales eventos futuros.</t>
    </r>
  </si>
  <si>
    <t>Las funciones de control muestran potencial para un desempeño efectivo, pero pueden ser mejoradas y no arriesgan la situación financiera de la compañía.</t>
  </si>
  <si>
    <t>En el tiempo que lleva la herramienta ha demostrado ser efectiva.</t>
  </si>
  <si>
    <t>Necesita mejora</t>
  </si>
  <si>
    <t>Existen controles mínimos que requieren mejoras.</t>
  </si>
  <si>
    <t>40 - 59</t>
  </si>
  <si>
    <r>
      <t xml:space="preserve">Cuando hay una probabilidad </t>
    </r>
    <r>
      <rPr>
        <b/>
        <u/>
        <sz val="11"/>
        <color rgb="FF000000"/>
        <rFont val="Arial"/>
        <family val="2"/>
      </rPr>
      <t xml:space="preserve">mucho mayor </t>
    </r>
    <r>
      <rPr>
        <sz val="11"/>
        <color rgb="FF000000"/>
        <rFont val="Arial"/>
        <family val="2"/>
      </rPr>
      <t>que la del promedio de una perdida debido a la exposición y a la incertidumbre derivada de potenciales eventos futuros.</t>
    </r>
  </si>
  <si>
    <t>Seguimiento al control</t>
  </si>
  <si>
    <t>Están definidos los responsables de la ejecución del control y del seguimiento.</t>
  </si>
  <si>
    <t>No existen controles o son mínimos.</t>
  </si>
  <si>
    <t>0 - 39</t>
  </si>
  <si>
    <t>Necesita mejorar</t>
  </si>
  <si>
    <t>La frecuencia de la ejecución del control y seguimiento es adecuada.</t>
  </si>
  <si>
    <t>TOTAL</t>
  </si>
  <si>
    <t>Sumatoria de cada uno de los criterios (0-5)</t>
  </si>
  <si>
    <r>
      <t xml:space="preserve">Se </t>
    </r>
    <r>
      <rPr>
        <b/>
        <sz val="11"/>
        <color rgb="FF000000"/>
        <rFont val="Arial"/>
        <family val="2"/>
      </rPr>
      <t>ASUMIRÁ</t>
    </r>
    <r>
      <rPr>
        <sz val="11"/>
        <color rgb="FF000000"/>
        <rFont val="Arial"/>
        <family val="2"/>
      </rPr>
      <t xml:space="preserve"> el riesgo y se administrará por medio de las actividades propias del proceso asociado, y su control y registro de avance, se realizará en el reporte mensual de su desempeño, no se incluirá en mapa de riesgos.</t>
    </r>
  </si>
  <si>
    <t>Nivel Riesgo Neto</t>
  </si>
  <si>
    <t xml:space="preserve">Bajo </t>
  </si>
  <si>
    <t>Total</t>
  </si>
  <si>
    <t xml:space="preserve">Riesgo Neto </t>
  </si>
  <si>
    <t>Calidad del Control/Riesgo Inherente</t>
  </si>
  <si>
    <t xml:space="preserve"> </t>
  </si>
  <si>
    <t>Riesgo Neto (Mapa de calor) SAR</t>
  </si>
  <si>
    <t>Observaciones</t>
  </si>
  <si>
    <t>Macroproceso: Gestión Estratégica</t>
  </si>
  <si>
    <t>Versión</t>
  </si>
  <si>
    <r>
      <t xml:space="preserve">se establecerán acciones de Control Preventivas, que permitan </t>
    </r>
    <r>
      <rPr>
        <b/>
        <sz val="11"/>
        <color theme="1"/>
        <rFont val="Arial"/>
        <family val="2"/>
      </rPr>
      <t>REDUCIR</t>
    </r>
    <r>
      <rPr>
        <sz val="11"/>
        <color theme="1"/>
        <rFont val="Arial"/>
        <family val="2"/>
      </rPr>
      <t xml:space="preserve"> la probabilidad de ocurrencia del riesgo, se administrarán mediante seguimiento BIMESTRAL y se registrarán sus avances en el Sistema de Planificación Institucional- SGI.</t>
    </r>
  </si>
  <si>
    <r>
      <t xml:space="preserve">Se deberá incluir el riesgo tanto en el Mapa de Riesgo del Proceso, como en el Mapa de Riesgo Institucional y se establecerán acciones de Control Preventivas, que permitan </t>
    </r>
    <r>
      <rPr>
        <b/>
        <sz val="11"/>
        <color theme="1"/>
        <rFont val="Arial"/>
        <family val="2"/>
      </rPr>
      <t>EVITAR</t>
    </r>
    <r>
      <rPr>
        <sz val="11"/>
        <color theme="1"/>
        <rFont val="Arial"/>
        <family val="2"/>
      </rPr>
      <t xml:space="preserve"> la materialización del riesgo. La Administración de estos riesgos será con periodicidad sugerida al menos MENSUAL y su adecuado control se registrará en el Sistema de Planificación Institucional- SGI.</t>
    </r>
  </si>
  <si>
    <r>
      <t xml:space="preserve">Se incluirá el riesgo en el Mapa de Riesgo del Proceso y en el Mapa de Riesgo Institucional, se establecerán acciones de Control Preventivas y correctivas, que permitan </t>
    </r>
    <r>
      <rPr>
        <b/>
        <sz val="11"/>
        <color theme="1"/>
        <rFont val="Arial"/>
        <family val="2"/>
      </rPr>
      <t>EVITAR</t>
    </r>
    <r>
      <rPr>
        <sz val="11"/>
        <color theme="1"/>
        <rFont val="Arial"/>
        <family val="2"/>
      </rPr>
      <t xml:space="preserve"> la materialización del riesgo. La Administración de estos riesgos será con periodicidad mínima MENSUAL y su adecuado control se registrará en el Sistema de Planificación Institucional- SGI. Adicionalmente se deberán documentar al interior del proceso, planes de contingencia para tratar el riesgo materializado, con criterios de oportunidad, evitando el menor daño en la prestación del servicio; estos planes estarán documentados en las políticas de operación de cada proceso.</t>
    </r>
  </si>
  <si>
    <t>6. Tratar y controlar el riesgo</t>
  </si>
  <si>
    <t>SNS</t>
  </si>
  <si>
    <t>Riesgo en salud</t>
  </si>
  <si>
    <t>Riesgo actuarial</t>
  </si>
  <si>
    <t>Riesgo de liquidez</t>
  </si>
  <si>
    <t>Riesgo de mercado de capitales</t>
  </si>
  <si>
    <t>Riesgo operacional</t>
  </si>
  <si>
    <t xml:space="preserve">Riesgo reputacional </t>
  </si>
  <si>
    <t>Riesgo de crédito</t>
  </si>
  <si>
    <t>Riesgo de fallas del mercado de salud</t>
  </si>
  <si>
    <t>Riesgo grupo</t>
  </si>
  <si>
    <t xml:space="preserve">Riesgo de corrupción </t>
  </si>
  <si>
    <r>
      <t xml:space="preserve">Después de realizar un análisis por parte del proceso/organización y se toma la decisión de </t>
    </r>
    <r>
      <rPr>
        <b/>
        <sz val="11"/>
        <color theme="1"/>
        <rFont val="Arial"/>
        <family val="2"/>
      </rPr>
      <t xml:space="preserve">COMPARTIR/TRANSFERIR </t>
    </r>
    <r>
      <rPr>
        <sz val="11"/>
        <color theme="1"/>
        <rFont val="Arial"/>
        <family val="2"/>
      </rPr>
      <t>el riesgo, se establecerán estrategias como: tercerizar el proceso o trasladar el riesgo a través de seguros o pólizas. La responsabilidad económica recae sobre el tercero pero no se transfiere la responsabilidad sobre el tema reputacional (Ejemplo: Aplica para tema de contratos y RIAS)</t>
    </r>
  </si>
  <si>
    <t>Riesgo de lavado de activos y financiación del terrorismo</t>
  </si>
  <si>
    <t xml:space="preserve">Opciones de tratamiento del riesgo </t>
  </si>
  <si>
    <t xml:space="preserve">Subsistemas </t>
  </si>
  <si>
    <t xml:space="preserve">Definición </t>
  </si>
  <si>
    <t>Procesos</t>
  </si>
  <si>
    <t>Macroproceso</t>
  </si>
  <si>
    <t>Formato Matriz de Riesgos Savia Salud EPS</t>
  </si>
  <si>
    <t>Importancia Estratégica</t>
  </si>
  <si>
    <t>Impacto en la Reputación</t>
  </si>
  <si>
    <t>Modelo de Relacionamiento con los Usuarios</t>
  </si>
  <si>
    <t>Atención Diferencial a Grupos Vulnerables</t>
  </si>
  <si>
    <t>Nivel de Resolutividad y de Complejidad de la Red de Servicios</t>
  </si>
  <si>
    <t>Activos Generados por la Actividad en Relación con el Total de Activos</t>
  </si>
  <si>
    <t>Ingresos Generados por la Actividad en Relación con los Ingresos Totales</t>
  </si>
  <si>
    <t>Beneficio Neto Antes de Impuestos Relativo a la Actividad Frente a los Ingresos Netos Totales Antes de Impuestos</t>
  </si>
  <si>
    <t>Reservas Mantenidas por la Actividad como Porcentaje del Total de las Reservas</t>
  </si>
  <si>
    <t>Nivel de Activos Relativo a la Actividad Frente a los Activos Totales</t>
  </si>
  <si>
    <t>Nombre del Riesgo</t>
  </si>
  <si>
    <t>Descripción del Riesgo</t>
  </si>
  <si>
    <t>Fuente de Información</t>
  </si>
  <si>
    <t>Categoría del Riesgo</t>
  </si>
  <si>
    <t>1. Identificar Actividades Significativas</t>
  </si>
  <si>
    <t>2. Identificar los Riesgos</t>
  </si>
  <si>
    <t>3. Evaluar los Riesgos Inherentes</t>
  </si>
  <si>
    <t>4. Evaluar la Calidad de los Controles</t>
  </si>
  <si>
    <t>5. Calificar el Nivel de Riesgo Neto y Global</t>
  </si>
  <si>
    <t>6. Tratar y Controlar el Riesgo</t>
  </si>
  <si>
    <t>7. Respuesta del Supervisor</t>
  </si>
  <si>
    <t>Gestión Estratégica</t>
  </si>
  <si>
    <t>Gestión Estratégica - Procesos</t>
  </si>
  <si>
    <t>Seguimiento Materialización del Riesgo - Enero</t>
  </si>
  <si>
    <t>Seguimiento Materialización del Riesgo - Febrero</t>
  </si>
  <si>
    <t>Seguimiento Materialización del Riesgo - Marzo</t>
  </si>
  <si>
    <t>Seguimiento Materialización del Riesgo - Abril</t>
  </si>
  <si>
    <t>Seguimiento Materialización del Riesgo - Mayo</t>
  </si>
  <si>
    <t>Seguimiento Materialización del Riesgo - Junio</t>
  </si>
  <si>
    <t>Seguimiento Materialización del Riesgo - Julio</t>
  </si>
  <si>
    <t>Seguimiento Materialización del Riesgo - Agosto</t>
  </si>
  <si>
    <t>Seguimiento Materialización del Riesgo - Septiembre</t>
  </si>
  <si>
    <t>Seguimiento Materialización del Riesgo - Octubre</t>
  </si>
  <si>
    <t>Seguimiento Materialización del Riesgo - Noviembre</t>
  </si>
  <si>
    <t>Seguimiento Materialización del Riesgo - Diciembre</t>
  </si>
  <si>
    <t>Acciones Correctivas Tomadas para Mitigar el Riesgo</t>
  </si>
  <si>
    <t xml:space="preserve">Fecha Fin del Evento </t>
  </si>
  <si>
    <t>Fecha de Inicio del Evento</t>
  </si>
  <si>
    <t>Descripción del Evento</t>
  </si>
  <si>
    <t>El Riesgo se ha Materializado (SI/NO)</t>
  </si>
  <si>
    <t>Periodo de Seguimiento</t>
  </si>
  <si>
    <t>Responsables de la Acción</t>
  </si>
  <si>
    <t xml:space="preserve">Acciones de Contingencia ante la Posible Materialización </t>
  </si>
  <si>
    <t>Opciones de Manejo - Tratamiento</t>
  </si>
  <si>
    <t xml:space="preserve">Calidad del Control </t>
  </si>
  <si>
    <t>Posee una Herramienta para Ejercer el Control</t>
  </si>
  <si>
    <t>Existen Manuales Instructivos o Procedimientos para el Manejo de la Herramienta</t>
  </si>
  <si>
    <t>En el Tiempo que Lleva la Herramienta ha Demostrado ser Efectiva</t>
  </si>
  <si>
    <t>Están Definidos los Responsables de la Ejecución del Control y del Seguimiento</t>
  </si>
  <si>
    <t>La Frecuencia de la Ejecución del Control y Seguimiento es Adecuada</t>
  </si>
  <si>
    <t>Valoración Control</t>
  </si>
  <si>
    <t>Rango Control</t>
  </si>
  <si>
    <t>Tipo de Control</t>
  </si>
  <si>
    <t>Nombre de la Herramienta</t>
  </si>
  <si>
    <t>Las funciones de control muestran de forma consistente un desempeño efectivo y superior con énfasis en lo preventivo.</t>
  </si>
  <si>
    <t>Las funciones de control muestran desempeño efectivo con énfasis en lo detectivo.</t>
  </si>
  <si>
    <t xml:space="preserve">Las funciones de control muestran un desempeño inferior y su efectividad debe ser mejorada para no comprometer la situación financiera y operativa de la compañía. </t>
  </si>
  <si>
    <t>Gestión de Acceso a Servicios de Salud</t>
  </si>
  <si>
    <t>Gestión del Aseguramiento en Salud</t>
  </si>
  <si>
    <t>Gestión del Riesgo en Salud</t>
  </si>
  <si>
    <t>Gestión Financiera</t>
  </si>
  <si>
    <t>Gestión de Tecnología e Información</t>
  </si>
  <si>
    <t>Gestión Humana</t>
  </si>
  <si>
    <t>Gestión del Relacionamiento</t>
  </si>
  <si>
    <t>Gestión Jurídica y Legal</t>
  </si>
  <si>
    <t>Gestión Administrativa</t>
  </si>
  <si>
    <t>Gestión de Calidad</t>
  </si>
  <si>
    <t>Auditoria Interna General</t>
  </si>
  <si>
    <t>Atención al Usuario</t>
  </si>
  <si>
    <t>Gestión de la Innovación</t>
  </si>
  <si>
    <t>Macroprocesos</t>
  </si>
  <si>
    <r>
      <t xml:space="preserve">Probabilidad de ocurrencia de un evento no deseado, evitable y negativo para la salud del individuo.
</t>
    </r>
    <r>
      <rPr>
        <sz val="11"/>
        <color rgb="FF0000FF"/>
        <rFont val="Arial"/>
        <family val="2"/>
      </rPr>
      <t>Ej. Entrega incompleta e inoportuna de los tratamientos médicos</t>
    </r>
  </si>
  <si>
    <r>
      <t xml:space="preserve">Posibilidad de que se incurra en pérdidas económicas como consecuencia del incumplimiento de las obligaciones con sus deudores.
</t>
    </r>
    <r>
      <rPr>
        <sz val="11"/>
        <color rgb="FF0000FF"/>
        <rFont val="Arial"/>
        <family val="2"/>
      </rPr>
      <t>Ej. Crédito con financiación a corto plazo</t>
    </r>
  </si>
  <si>
    <r>
      <t xml:space="preserve">Posibilidad que la organización no cuente con los recursos líquidos para cumplir con sus obligaciones de pago.
</t>
    </r>
    <r>
      <rPr>
        <sz val="11"/>
        <color rgb="FF0000FF"/>
        <rFont val="Arial"/>
        <family val="2"/>
      </rPr>
      <t>Ej. Dificultad cobro de cartera (CXC)</t>
    </r>
  </si>
  <si>
    <r>
      <t xml:space="preserve">Posibilidad de incurrir en pérdidas derivadas de un incremento no esperado de obligaciones con acreedores, variaciones en la tasa de interés, tasa de cambio, entre otros. 
</t>
    </r>
    <r>
      <rPr>
        <sz val="11"/>
        <color rgb="FF0000FF"/>
        <rFont val="Arial"/>
        <family val="2"/>
      </rPr>
      <t>Ej. Inestabilidad en los retornos esperados del plan de inversiones</t>
    </r>
  </si>
  <si>
    <r>
      <t xml:space="preserve">Posibilidad que se presenten desviaciones en los objetivos misionales por fallas en los procesos, el recurso humano, tecnología, por fraude, etc.
</t>
    </r>
    <r>
      <rPr>
        <sz val="11"/>
        <color rgb="FF0000FF"/>
        <rFont val="Arial"/>
        <family val="2"/>
      </rPr>
      <t>Ej. Incumplimiento en los estándares de habilitación Savia Salud EPS</t>
    </r>
  </si>
  <si>
    <r>
      <t xml:space="preserve">Posibilidad que la estructura del mercado de salud genere pérdida en el bienestar y beneficios de la entidad.
</t>
    </r>
    <r>
      <rPr>
        <sz val="11"/>
        <color rgb="FF0000FF"/>
        <rFont val="Arial"/>
        <family val="2"/>
      </rPr>
      <t>Ej. Reforma en el sector salud</t>
    </r>
  </si>
  <si>
    <r>
      <t xml:space="preserve">Posibilidad de pérdida que surge como resultado de participaciones de capital a actividades u operaciones con entidades que forman parte del mismo grupo empresarial.
</t>
    </r>
    <r>
      <rPr>
        <sz val="11"/>
        <color rgb="FF0000FF"/>
        <rFont val="Arial"/>
        <family val="2"/>
      </rPr>
      <t>Ej. Perdida por deterioro en el valor de la inversión neta que tenga en asociación o negocio conjunto</t>
    </r>
  </si>
  <si>
    <r>
      <t xml:space="preserve">Posibilidad de toda acción propia o de terceros, evento o situación que puede afectar de manera negativa, el buen nombre y prestigio de la EPS.
</t>
    </r>
    <r>
      <rPr>
        <sz val="11"/>
        <color rgb="FF0000FF"/>
        <rFont val="Arial"/>
        <family val="2"/>
      </rPr>
      <t xml:space="preserve">
Ej. Mala imagen institucional</t>
    </r>
  </si>
  <si>
    <r>
      <t xml:space="preserve">Posibilidad que en la realización de las operaciones, estas puedan ser utilizadas por organizaciones criminales como instrumento para ocultar, manejar, invertir o aprovechar dineros.
</t>
    </r>
    <r>
      <rPr>
        <sz val="11"/>
        <color rgb="FF0000FF"/>
        <rFont val="Arial"/>
        <family val="2"/>
      </rPr>
      <t>Ej. Omitir la realización de las gestiones tendientes a la recuperación de la cartera en cobro jurídico</t>
    </r>
  </si>
  <si>
    <r>
      <t xml:space="preserve">Posibilidad de que por acción u omisión, se use el poder para desviar la gestión de lo público hacia un beneficio privado.
</t>
    </r>
    <r>
      <rPr>
        <sz val="11"/>
        <color rgb="FF0000FF"/>
        <rFont val="Arial"/>
        <family val="2"/>
      </rPr>
      <t xml:space="preserve">
Ej. Falsedad en los soportes de documentación de los contratos administrativos (prestación de servicios y arrendamiento)</t>
    </r>
  </si>
  <si>
    <t>Observaciones de la Gerencia</t>
  </si>
  <si>
    <t>La importancia estratégica</t>
  </si>
  <si>
    <t>EI impacto en la reputación.</t>
  </si>
  <si>
    <t>Modelo de relacionamiento con los usuarios</t>
  </si>
  <si>
    <t>Nivel de resolutividad y de complejidad de la red de servicios</t>
  </si>
  <si>
    <t>Los activos generados por la actividad en relación con el total de activos</t>
  </si>
  <si>
    <t>Los ingresos generados por la actividad en relación con los ingresos totales</t>
  </si>
  <si>
    <t>EI beneficio neto antes de impuestos relativo a la actividad frente a los ingresos netos totales antes de impuestos</t>
  </si>
  <si>
    <t>Las reservas mantenidas por la actividad como porcentaje del total de las reservas </t>
  </si>
  <si>
    <t>EI nivel de activos relativo a la actividad frente a los activos totales</t>
  </si>
  <si>
    <t>Atención diferencial a grupos vulnerables</t>
  </si>
  <si>
    <t>Acción propia o de terceros, evento o situación que puede afectar de manera positiva o negativa el buen nombre o prestigio de la organización.</t>
  </si>
  <si>
    <t>Acceso a los servicios de salud independiente de las diferencias de raza, genero, identidad sexual, etnia, edad y estado de salud.</t>
  </si>
  <si>
    <t>Ganancias que la organización obtiene de sus operaciones principales antes de deducir los impuestos que corresponden por norma.</t>
  </si>
  <si>
    <t xml:space="preserve">Reservas mantenidas por la organización relacionadas con su actividad económica. </t>
  </si>
  <si>
    <t xml:space="preserve">Actividades Significativas </t>
  </si>
  <si>
    <t xml:space="preserve">Categoría </t>
  </si>
  <si>
    <t>Logro de productos y resultados concreto enfocados en el usuario la humanización de servicio y el trabajo en equipo para el cumplimiento de la misión, visión y objetivos estratégicos de la organización.</t>
  </si>
  <si>
    <t xml:space="preserve">Atención médica integral en la cual se de prioridad a los aspectos de atención y monitoreo de la satisfacción de los usuarios en el momento de la atención con la red prestadora </t>
  </si>
  <si>
    <t xml:space="preserve">Resolver las necesidades de la población durante la atención en salud desarrollada a través de las Redes Integrales de Prestadores de Servicios de Salud - RIPSS </t>
  </si>
  <si>
    <t>Recursos que la organización obtiene a través de su actividad económica.</t>
  </si>
  <si>
    <t>Ingresos económicos que obtiene la organización por las operaciones realizadas que tengan referencia a su actividad económica</t>
  </si>
  <si>
    <t>Opciones de Tratamiento General a los Riesgos</t>
  </si>
  <si>
    <t>Opción de Tratamiento del Riesgo "Compartir"</t>
  </si>
  <si>
    <r>
      <t xml:space="preserve">Posibilidad de incurrir en pérdidas económicas debido a la ocurrencia de diferentes sucesos futuros e inciertos.
</t>
    </r>
    <r>
      <rPr>
        <sz val="11"/>
        <color rgb="FF0000FF"/>
        <rFont val="Arial"/>
        <family val="2"/>
      </rPr>
      <t>Ej. Hechos catastróficos, cambios tecnológicos, insuficiencia de reservas técnicas e incremento en los índices de morbimortalidad y costos atención.</t>
    </r>
  </si>
  <si>
    <t>Activos utilizados para la operación de la organización, relacionados directamente con la actividad económica</t>
  </si>
  <si>
    <t xml:space="preserve">1. Herramienta escala calificación </t>
  </si>
  <si>
    <t xml:space="preserve">Nombre de la hoja </t>
  </si>
  <si>
    <t xml:space="preserve">Tabla de contenido </t>
  </si>
  <si>
    <t xml:space="preserve">2. Actividades significativas </t>
  </si>
  <si>
    <t xml:space="preserve">3. Matriz de riesgos </t>
  </si>
  <si>
    <r>
      <rPr>
        <b/>
        <sz val="12"/>
        <color theme="1"/>
        <rFont val="Arial"/>
        <family val="2"/>
      </rPr>
      <t xml:space="preserve">Nota: </t>
    </r>
    <r>
      <rPr>
        <sz val="12"/>
        <color theme="1"/>
        <rFont val="Arial"/>
        <family val="2"/>
      </rPr>
      <t xml:space="preserve">Se cambiará de versión cuando se encuentre actualizados los riesgos de todos los Macroprocesos en formato actual. </t>
    </r>
  </si>
  <si>
    <t xml:space="preserve">5. Mapa de color </t>
  </si>
  <si>
    <t>4. Matriz de riesgos actualizada</t>
  </si>
  <si>
    <t xml:space="preserve">Descripción </t>
  </si>
  <si>
    <t>Contiene la escala de calificación para la valorando de cada macroproceso según las 10 líneas de impacto.</t>
  </si>
  <si>
    <t>Hoja donde se encuentran los riesgos actualizados.</t>
  </si>
  <si>
    <t>Perdida de Afiliados</t>
  </si>
  <si>
    <t>Manual</t>
  </si>
  <si>
    <t>Aumento de afiliados a la EPS</t>
  </si>
  <si>
    <t xml:space="preserve">Director(a) de Aseguramiento </t>
  </si>
  <si>
    <t>Mensual</t>
  </si>
  <si>
    <t>No realizar en los tiempos definidos la notificación de cobro, aplicación de novedades y/o pagos, depuración y/o conciliación de saldos, de acuerdo con la normatividad vigente.</t>
  </si>
  <si>
    <t>Base de datos aplicativo misional
Base de datos Adres</t>
  </si>
  <si>
    <t>Semiautomático</t>
  </si>
  <si>
    <t>Verificar mediante lista de chequeo la ejecución y efectividad de los controles operativos.</t>
  </si>
  <si>
    <t>No cargar de manera efectiva y oportuna los nuevos afiliados y las novedades en la BDUA o no dar respuesta a los requerimiento de los Entes de Control en los tiempos establecidos.</t>
  </si>
  <si>
    <t>Inadecuada gestión de las tecnologías sujetas de recobro a la Cápita, PGP y NO PBS</t>
  </si>
  <si>
    <t>Hallazgos de auditorías internas(general y gestión del recobro) y externa.
Respuesta negativa ADRES</t>
  </si>
  <si>
    <t>1. Falta de control en la contratación de acuerdo con los valores (No se tengan en cuenta los valores máximos de recobro).
2. No cumplimiento del ciclo de MIPRES por parte de los prestadores o reporte de suministros.
3. Inadecuada marcación del concepto contable y no identificación en la auditoría.
4. Pago indebido de tecnologías no cubiertas con cargo a la UPC.
5. Inoportunidad en la radicación de las facturas por parte de los prestadores (Causa externa).
6. Limitaciones en los cronogramas de radicación del recobro no PBS por parte de la ADRES (Causa externa).
7. Falta de soportes para la gestión del recobro.
8. Desactualización o no parametrización de los conceptos contables correspondientes a recobro PBS y NO PBS.
9. Falta de claridad en los contratos o anexos contractuales de acuerdo con los servicios incluyentes y excluyentes.
10. Falta de control en las autorizaciones. 
11. Mala calidad del dato de la prestación de los servicios.
12. Falta de controles en el aplicativo misional.
13. Mala calidad del dato de la prestación de los servicios.
14. Manualidad del proceso de recobros.
15. Pedida de la información.
16. Sobre carga de trabajo.
17. Ausencia de personal.
18. Limitación en el tiempo para el recobro.
19. Bases de datos muy pesadas.</t>
  </si>
  <si>
    <t>1. No lograr la recuperación efectiva del recurso.
2. Perdida económica.
3. Hallazgos fiscales.</t>
  </si>
  <si>
    <t>Conexiones
MIPRES</t>
  </si>
  <si>
    <t>1. Retroalimentación de inconsistencias del recobro.
2. Retroalimentar la marcación del modulo misional y glosas automáticas.
3. Monitoreo y seguimiento al proceso de recobros y la articulación con las áreas involucradas.
4. Realizar mesas de trabajo con los procesos, red prestadora y capacitaciones.
5. Retroalimentar y monitorear el sistema de información del proceso de MIPRES a través de MIPRES.COM (Control semiautomático)
6. Realizar monitoreo y seguimiento al proceso de recobros y la articulación con las áreas involucradas.</t>
  </si>
  <si>
    <t>Coordinadora de recobros</t>
  </si>
  <si>
    <t>El reingreso del recobro presentado por fuera del plazo establecido.</t>
  </si>
  <si>
    <t>La no radicación de la respuesta glosa dentro de los 6 meses establecidos por la ADRES, una vez se genera el resultado de auditoria del recobro.</t>
  </si>
  <si>
    <t>Hallazgos de auditorías internas (general y gestión del recobro) y externas.
Glosas ADRES.</t>
  </si>
  <si>
    <t>1. Limitaciones en los cronogramas de radicación del recobro no PBS por parte de la ADRES  (Causa externa).
2. Diversas funciones en el equipo que limitan la gestión para la subsanación de la glosa.
3. Cumplimiento de requisitos para subsanar la glosa semejantes a un recobro nuevo.
4. No cumplimiento de requisitos iniciales.
5. Limitación en el tiempo para el análisis de las glosa y gestión para la subsanación de la misma.
6. Manualidad del proceso.
7. Ausencia de personal.
8. Sobre carga de trabajo lo cual genera represa de trabajo.
9. Perdida de la información.
10. Bases de datos muy pesadas.
11. Mala calidad del dato.</t>
  </si>
  <si>
    <t>1. Perdida económica.
2. Hallazgos fiscales.
3. Hallazgos de entes de control internos y externos.</t>
  </si>
  <si>
    <t>1. Priorización y seguimiento a los tiempos de los resultados de auditoria del recobro.
2. Activación del plan de trabajo para responder a los resultados y gestionar los recobros no aprobados.
3. Seguimiento a los cronogramas de radicación.
4. Mesas de trabajo con los procesos, red prestadora y capacitaciones.</t>
  </si>
  <si>
    <t>No aplica</t>
  </si>
  <si>
    <t>1. Seguimiento al cumplimiento de las funciones del personal.
2. Auditorías a la revisión del recobro. 
3. Monitoreo a los tiempos de respuesta al recobro.
4. Capacitaciones con la ADRES y el equipo.</t>
  </si>
  <si>
    <t>No existe un sistema de información para la gestión, seguimiento y generación de informes del proceso de recobros, por lo que el proceso es manual.</t>
  </si>
  <si>
    <t>Boxalud
Conexiones</t>
  </si>
  <si>
    <t>ACESS y/o SQL</t>
  </si>
  <si>
    <t>MATRIZ DE RIESGOS SAVIA SALUD EPS</t>
  </si>
  <si>
    <t>1. Identificar actividades significativas</t>
  </si>
  <si>
    <t>2. Identificar los riesgos</t>
  </si>
  <si>
    <t>3. Evaluar los riesgos inherentes</t>
  </si>
  <si>
    <t>4. Evaluar la calidad de los controles</t>
  </si>
  <si>
    <t>5. Calificar el nivel de riesgo neto y global</t>
  </si>
  <si>
    <t>7. Respuesta del supervisor</t>
  </si>
  <si>
    <t>Seguimiento materialización del riesgo - Enero</t>
  </si>
  <si>
    <t>Seguimiento materialización del riesgo - Febrero</t>
  </si>
  <si>
    <t>Seguimiento materialización del riesgo - Marzo</t>
  </si>
  <si>
    <t>Seguimiento materialización del riesgo - Abril</t>
  </si>
  <si>
    <t>Seguimiento materialización del riesgo - Mayo</t>
  </si>
  <si>
    <t>Seguimiento materialización del riesgo - Junio</t>
  </si>
  <si>
    <t>Seguimiento materialización del riesgo - Julio</t>
  </si>
  <si>
    <t>Seguimiento materialización del riesgo - Agosto</t>
  </si>
  <si>
    <t>Seguimiento materialización del riesgo - Septiembre</t>
  </si>
  <si>
    <t>Seguimiento materialización del riesgo - Octubre</t>
  </si>
  <si>
    <t>Seguimiento materialización del riesgo - Noviembre</t>
  </si>
  <si>
    <t>Seguimiento materialización del riesgo - Diciembre</t>
  </si>
  <si>
    <t>Actividad significativa</t>
  </si>
  <si>
    <t>Nombre del riesgo</t>
  </si>
  <si>
    <t>Categoría del riesgo</t>
  </si>
  <si>
    <t>Nivel de riesgo inherente</t>
  </si>
  <si>
    <t xml:space="preserve">Calidad del control </t>
  </si>
  <si>
    <t>Valoración control</t>
  </si>
  <si>
    <t>Rango control</t>
  </si>
  <si>
    <t>Opciones de manejo - Tratamiento</t>
  </si>
  <si>
    <t>Acciones preventivas</t>
  </si>
  <si>
    <t>Responsables de la acción</t>
  </si>
  <si>
    <t>Periodo de seguimiento</t>
  </si>
  <si>
    <t xml:space="preserve">Fecha Inicio </t>
  </si>
  <si>
    <t>Fecha Terminación</t>
  </si>
  <si>
    <t xml:space="preserve">Acciones de contingencia ante la posible materialización </t>
  </si>
  <si>
    <t>El riesgo se ha materializado (SI/NO)</t>
  </si>
  <si>
    <t xml:space="preserve">Descripción del evento </t>
  </si>
  <si>
    <t>Fecha de inicio del evento</t>
  </si>
  <si>
    <t xml:space="preserve">Fecha fin del Evento </t>
  </si>
  <si>
    <t>Acciones correctivas tomadas para mitigar el riesgo</t>
  </si>
  <si>
    <t>Observaciones de la Junta Directiva</t>
  </si>
  <si>
    <t>R1</t>
  </si>
  <si>
    <t>Gestión de calidad</t>
  </si>
  <si>
    <t>Incumplimiento en los estándares de habilitación Savia Salud EPS</t>
  </si>
  <si>
    <t>1. Falta de implementación de los estándares
2. Falta de compromiso entre las áreas
3. Desconocimiento de las demás áreas frente al proceso de habilitación
4. Continuo cambio normativo en materia de calidad
5. Falta de planeación, seguimiento e implementación</t>
  </si>
  <si>
    <t>1. Incumplimientos normativos
2. Cierre y Sanciones</t>
  </si>
  <si>
    <t>1. GC-2-PD03 Procedimiento de auditorías internas de calidad del SGC (pendiente por ejecución)  
2. Auditorías externas 
3. Respuestas a los entes de control
4. Seguimiento a los planes de mejora
5. GC-1-PD01-Procedimiento sistema único de habilitación
6. GC-1.1-FO37 Listado de estándares de habilitación
7. Asistencias técnicas de entes de externos</t>
  </si>
  <si>
    <t>1. Actualización de nuevas normas 
2. Auditorías internas de manera constante
3. Cronograma verificación de estándares anual
4. Seguimiento a los planes de mejora que dejen los entes de control</t>
  </si>
  <si>
    <t>Jefe de calidad</t>
  </si>
  <si>
    <t xml:space="preserve">1. Planes de mejora constantes.
2.Negociación y solicitud de prórroga de plazos para estándares que no sean cumplidos al ente vigilancia y control </t>
  </si>
  <si>
    <t>R2</t>
  </si>
  <si>
    <t>No cumplimiento a la ruta crítica del PAMEC</t>
  </si>
  <si>
    <t xml:space="preserve">1. Falta de planeación, seguimiento e implementación
2. Falta de compromiso entre las áreas
3. Incumplimiento del programa
</t>
  </si>
  <si>
    <t xml:space="preserve">1. Sanciones 
2. No hay una mejora continua y articulación en los procesos
3. Incumplimiento normativo
</t>
  </si>
  <si>
    <t xml:space="preserve">1. GC-1.2-PG01 PAMEC
2. Cumplimiento y seguimiento al cronograma
3. Asistencias técnicas de entes de externos
4. GC-1-PD02 Procedimiento implementación del PAMEC
5. GC-1.2-FO01 Formato instrumento de implementación del PAMEC
6. Auditorías externas </t>
  </si>
  <si>
    <t xml:space="preserve">1. Seguimiento al cumplimiento de las etapas de la ruta crítica en grupo primario de Gestión de Calidad
</t>
  </si>
  <si>
    <t xml:space="preserve">Planes de mejora </t>
  </si>
  <si>
    <t>R3</t>
  </si>
  <si>
    <t xml:space="preserve">Débil implementación de la gestión por procesos </t>
  </si>
  <si>
    <t>1. Falta de un despliegue conceptual y metodológico
2. Falta de cultura de calidad en la organización
3. Falta de recurso humano, técnico y tecnológico</t>
  </si>
  <si>
    <t>1. Baja articulación de los procesos de la organización.
2. Incumplimiento normativo
3. Incumplimiento en indicadores de procesos.</t>
  </si>
  <si>
    <t xml:space="preserve">1. GC-2.1-MA01 Manual gestión por procesos
2. GC-2.2-MA01 Manual de estructura documental
3. GC-2-PD01 Procedimiento de planeación de procesos
4. GC-2-PD02 Procedimiento de información documentada
5. GC-3-PD03 Procedimiento identificación, planeación y control de cambios en el SGC (pendiente por ejecución)
6. GC-2.2-INS01 Instructivo para elaboración de flujogramas en Draw.io Diagramas.
7. GC-3-PD01 Procedimiento de no conformidades, acciones correctivas y de mejora de procesos (pendiente por planeación y ejecución)
8. GC-3-PD02 Procedimiento monitoreo del mejoramiento Organizacional (pendiente por planeación y ejecución)
</t>
  </si>
  <si>
    <t xml:space="preserve">1. Seguimiento al plan de implementación de la gestión por procesos
2. Asistencia técnica a los procesos
3. Asesorías y capacitaciones recibidas al equipo de Gestión de Calidad.
</t>
  </si>
  <si>
    <t>R4</t>
  </si>
  <si>
    <t>Gestión de tecnología e información</t>
  </si>
  <si>
    <t>Continuidad de la operación</t>
  </si>
  <si>
    <t>1. Caída o lentitud del aplicativo.
2. Falla en los procesos internos del aplicativo.
3. Fallos en el proceso de despliegue de versión.
4. Problemas de infraestructura respecto a los recursos dimensionados.
5. Fluido eléctrico.
6. Caída del internet.
7. Falla en la conectividad.
8. Falla en los servidores (Problema Técnico de UNE).
9. Falta espacio en el servidor.
10. Pérdida de Dominio.
11. Obsolescencia o problemas de la arquitectura.
12. Fenómenos de fuerza mayor (Desastres).
13. Falla crítica por parte del proveedor (cumplimiento de ANS).</t>
  </si>
  <si>
    <t>1. No hay operación (No se puede afiliar).
2. No autorizaciones.
3. No auditoría de Cuentas Médicas.
4. Falla en la base de datos.
5. No disponibilidad del aplicativo transaccional.
6. Colapso del Sistema.
7. Pérdida de información.
8. Lentitud del sistema.
9. No soporte a versiones de sistema operativo.
10. Altos volúmenes de información que por tiempo no se da respuesta oportuna (No manejo de históricos).
11. Limitación del almacenamiento.</t>
  </si>
  <si>
    <t>1. Términos contractuales y pólizas de cumplimiento (proveedores).
2. Monitoreo y seguimiento permanente en la plataforma (7X24).
3. Mesa de ayuda.
4. Sistema de Alarmas (Ejemplo, PANDORA, PERCONA).
5. Alta disponibilidad en el Data Center principal (Continuidad de la operación).
6. Políticas de Backus para garantizar la operación.
7. Data Center alterno con el 40% de la operación.
8. Acta de entrega a satisfacción del producto final implementado en el Data Center.
9. Presentación de la reingeniería del Data Center.
10. Implementación del Proyecto (SD-WAN) para la accesibilidad en todas las sedes y garantizar la continuidad del servicio en la conectividad.
11. BCP dentro de TI (Bussiness Continued Process) (Restablecimiento de la operación).
12. Desarrollo de aplicativos para soportar contingencias.</t>
  </si>
  <si>
    <t xml:space="preserve">1. Documentación y soporte respecto al Procedimiento de Gestión de Cambios (levantamiento de información, viabilidad técnica, priorización, reuniones, despliegues, entre otros).
2. Control de acceso de roles y perfiles para bases de datos y sistemas operativos de servidores.
</t>
  </si>
  <si>
    <t>Jefe de TI</t>
  </si>
  <si>
    <t xml:space="preserve">
1. Ejecución de BCP desde TI (Plan de Continuidad, Planes de Contingencias, Plan de Recuperación ante Desastres TI).
2. Activación del Comité de Crisis de TI.
3. Activación de los aplicativos desarrollados para soportar las contingencias.</t>
  </si>
  <si>
    <t>R5</t>
  </si>
  <si>
    <t xml:space="preserve">Integralidad del Sistema de Información (Gestión de Cambios) </t>
  </si>
  <si>
    <t>1. Desarrollo de aplicativos no corresponden a la necesidad de la empresa.
2. Realización de desarrollos no articulados entre sí (no integración entre sistemas).
3. Realización de desarrollos desde otras áreas y fuera del alcance de TI.
4. No seguimiento de los lineamientos de arquitectura.
5. No seguimiento del Procedimiento de Gestión de Cambios.</t>
  </si>
  <si>
    <t>1. Información inconsistente.
2. Reprocesos.
3. Ineficiencia en la operación de los sistemas.
4. Desarrollos huérfanos.
5. Crecimiento desarticulado del hardware de soporte.</t>
  </si>
  <si>
    <t>1. TI-3-PD01 Procedimiento de Gestión de Cambios para Sistema de Información.
2. Cumplimiento de la Política de Gobierno TI.
3. Gestión de la Coordinación de Arquitectura respecto a la gestión de cambios.
4. Gestión de la Coordinación de Infraestructura respecto a la gestión de cambios.</t>
  </si>
  <si>
    <t>1. Documentación y soporte respecto al Procedimiento de Gestión de Cambios (levantamiento de información, viabilidad técnica, priorización, reuniones, despliegues, entre otros).
2. Política de Gobierno TI.
3. Solicitud de apoyo y análisis de viabilidad técnica en soluciones tecnológicas a la Jefatura de TI.</t>
  </si>
  <si>
    <t>1. Procedimiento de Gestión de Cambios.
2. Intervención de la Jefatura de TI.</t>
  </si>
  <si>
    <t>R6</t>
  </si>
  <si>
    <t>Seguridad informática</t>
  </si>
  <si>
    <t xml:space="preserve">1. Vulnerabilidad en el acceso a los sistemas.
2. Falta de políticas y procedimientos de seguridad (seguridad perimetral, políticas de manejo de usuarios, roles y perfiles, entre otros).
3.  Falta de aplicación de las políticas y procedimientos de seguridad establecidos.
</t>
  </si>
  <si>
    <t>1. Pérdida o alteración de información.
2. Violación de Habeas Data.
3. Demandas por mal uso de la información.
4. Pérdidas económicas.
5. Problemas con la confidencialidad e integralidad de la información.</t>
  </si>
  <si>
    <t xml:space="preserve">1. MA-TI-01 Manual de Política de seguridad de la información.
2. Implementación de controles en Firewall.
3. Administración de usuarios, roles y perfiles en sistemas.
4. Herramienta para validar las posibles vulnerabilidades (ESET).
5. Implementación de SD-WAN.
</t>
  </si>
  <si>
    <t xml:space="preserve">1. Aplicación del correcto procedimiento para la administración de usuarios, roles y perfiles en sistemas.
2. Revisión y actualización permanente a las políticas del Firewall.
3. Seguimiento a vulnerabilidades con la herramienta ESET.
4. Monitoreo al tráfico de red.
5. Revisión periódica de usuarios activos en los sistemas.
6. Proyecto de validación de usuarios, roles y perfiles en los sistemas.
</t>
  </si>
  <si>
    <t xml:space="preserve">1. Toma de medidas respecto al evento presentado.
2. Implementación de nuevas reglas de control en la herramienta ESET.
3. Implementación de nuevos controles en el tráfico de red.
4. Implementación de nuevos controles en las políticas del Firewall.
</t>
  </si>
  <si>
    <t>R7</t>
  </si>
  <si>
    <t>Gestión financiera</t>
  </si>
  <si>
    <t>Manejo de la banca</t>
  </si>
  <si>
    <t xml:space="preserve">1. Vulnerabilidad informática </t>
  </si>
  <si>
    <t>1. Desviaciones  o perdida de dinero</t>
  </si>
  <si>
    <t>1. Elaboración de la Política de Pagos (en desarrollo)
2. Solicitudes a la banca para actualización de Firmas y usuarios. (Reuniones con la banca)
3. Apoyo con persona dedicada al manejo de la Banca (validación de pagos) Aplicación y compensación de pagos en tiempo real. 
4. Directrices del área de sistemas en el manejo de IP</t>
  </si>
  <si>
    <t>1. Seguimiento, verificación y control al sistema</t>
  </si>
  <si>
    <t>Jefe de TI
Jefe de tesorería y cartera</t>
  </si>
  <si>
    <t>Semestral</t>
  </si>
  <si>
    <t>Mejoras en la seguridad informática</t>
  </si>
  <si>
    <t>R8</t>
  </si>
  <si>
    <t>Mal direccionamiento de pago / Manualidad en el Proceso de Pago</t>
  </si>
  <si>
    <t>1. Error en el direccionamiento de pago</t>
  </si>
  <si>
    <t>1. Mal direccionamiento de los recursos económicos, 
2. Perdida de dinero
3. sanciones disciplinarias</t>
  </si>
  <si>
    <t>1. Verificación en escala de manera manual (sistema - soportes) primero auxiliar, luego analista, jefe de área y subgerencia financiera.
2. FO-GF-12 Formato de relación de cuentas por pagar tesorería
3. Propuesta de Pago.
4. Solicitud de desarrollos al sistema</t>
  </si>
  <si>
    <t>1. Verificación y seguimiento</t>
  </si>
  <si>
    <t xml:space="preserve">Se requieren mejoras en el sistema, las cuales se han trabajado en conjunto con el área de TI </t>
  </si>
  <si>
    <t>R9</t>
  </si>
  <si>
    <t>Riesgo materializado compartido con el área de TI: No hay integralidad en los Sistemas de información (Intra Savia, Conexiones savia vs SAP)</t>
  </si>
  <si>
    <t>1. Falta de un sistema unificado que permita la integración de procesos</t>
  </si>
  <si>
    <t>1. Generación de inconsistencias
2. Pagos dobles 
3. Saldos de cartera no reales</t>
  </si>
  <si>
    <t xml:space="preserve">1. Seguimiento y verificación en el sistema
2. Trabajo manual: TI suministra base de datos de la facturación que extraen en Conexiones, Tesorería cruza la facturación que registra en SAP vs Base de Datos, valida valor de factura, glosa, pago y total a pagar (y el cargue de estos componentes al Sistema SAP posteriormente se valida en el sistema SAP que la factura nunca se haya pagado y se marcan los registros como verificados). Estas facturas validadas son las que se toman para los pagos. 
3. Equipo de analistas para validar toda la información del sistema
4. En caso de novedades se remite a las áreas                          
5. Conciliación constante para realizar la programación de los pagos y con los prestadores. </t>
  </si>
  <si>
    <t>1. Seguimiento y verificación del sistema</t>
  </si>
  <si>
    <t>Jefe de tesorería y cartera</t>
  </si>
  <si>
    <t>Semanal</t>
  </si>
  <si>
    <t>Se requiere contar con el aplicativo misional y con las bases de datos correctas para realizar las validaciones. Se siguen documentando casos de inconsistencias pese al cambio de sistema de Integra a Conexiones</t>
  </si>
  <si>
    <t>R10</t>
  </si>
  <si>
    <t>Dificultad cobro de cartera (CXC)</t>
  </si>
  <si>
    <t>1. Falta de reconocimiento de la deuda por parte de los Deudores</t>
  </si>
  <si>
    <t>1. Falta de recursos para respaldar las deudas</t>
  </si>
  <si>
    <t>1. PD-GF-13 Procedimiento Recobros NO PBS                        
2. Certificación de Deuda al ente territorial.
3. Cobro Administrativo y persuasivo
(se remite la información a la secretaria general para realizar cobros coactivos Procuraduría, Supersalud).
4. Implementación de la política de cartera (Implementada como DG-GF-01 Directiva Gerencial de pagos y manejo de cartera) (ejecutar el proceso de cobro y remitir al área jurídica)</t>
  </si>
  <si>
    <t>1. Se envían oficios a entidades que presentaban saldos por concepto de anticipos pendientes de legalizar, logrando identificar situaciones particulares para subsanar los saldos pendientes.
2. Se realizan las gestiones correspondientes, lo que este dentro de la capacidad del Recurso humano y los soportes que se manejan para realizar el respectivo cobro.
3. Se realiza seguimiento al indicador FENIX y se aportan las evidencias para la cartera general. (Oficios aplica para todos los deudores en general).
4. Circularización de Deudores.                
5. Conciliaciones.</t>
  </si>
  <si>
    <t>Jefe de tesorería y cartera
Secretaría general</t>
  </si>
  <si>
    <t xml:space="preserve">1. Contratación de abogado para el tratamiento administrativo y persuasivo, así como analista para gestión ante los deudores.                                         
2. Se realizó depuración de la cartera del ente territorial con el fin de gestionar los recursos de ley de punto final. </t>
  </si>
  <si>
    <t>R11</t>
  </si>
  <si>
    <t>Crédito (Financiación a corto plazo)</t>
  </si>
  <si>
    <t xml:space="preserve">1. El alto valor adeudado por la EPS a las IPS.                   
2. Dada la Emergencia Sanitaria en todo el territorio nacional </t>
  </si>
  <si>
    <t>1. No hay capacidad de endeudamiento</t>
  </si>
  <si>
    <t xml:space="preserve">1. Crédito con la ADRES, el cual presta a través de la LMA, se realiza el giro directo - hay que relacionar facturas, pagares, carta de instrucciones, entre otros soportes.                                   
 2. Convocatoria General para que las IPS presentaran las propuestas a la compra de Cartera según las condiciones dadas por el Adres en la Resolución 619 de 2020 </t>
  </si>
  <si>
    <t xml:space="preserve">1. Apalancamiento por parte del ministerio compra de cartera
2. Políticas a nivel nacional.
3. Pago del crédito dispuesto directamente por la ADRES a través de la compra de Cartera </t>
  </si>
  <si>
    <t xml:space="preserve">Gerencia
Subgerencia financiera
</t>
  </si>
  <si>
    <t>No se han registrado e identificado acciones de contingencia para el riesgo en el momento por parte del proceso.</t>
  </si>
  <si>
    <t>R12</t>
  </si>
  <si>
    <t xml:space="preserve">Calidad del dato (inconsistencia) en los sistemas de información </t>
  </si>
  <si>
    <t xml:space="preserve">1. Poca integralidad de los sistemas de información </t>
  </si>
  <si>
    <t>1. Sanciones económicas, disciplinarias y  pecuniarias.</t>
  </si>
  <si>
    <t>1. Verificación y requerimiento a las áreas responsables de corrección</t>
  </si>
  <si>
    <t>Jefe de Contabilidad</t>
  </si>
  <si>
    <t>Diario</t>
  </si>
  <si>
    <t>1. Seguimiento a las fallas e inconsistencias de la calidad del dato que genera requerimientos del ente regulador (Superintendencia Nacional de Salud).</t>
  </si>
  <si>
    <t>R13</t>
  </si>
  <si>
    <t xml:space="preserve">Calidad del dato proveniente de las dependencias </t>
  </si>
  <si>
    <t>1. Inconsistencias de la información reportada en las áreas (en ocasiones es inexacta o no la hay)</t>
  </si>
  <si>
    <t xml:space="preserve">1. Incumplimiento de las obligaciones de la entidad 
2. Detrimento patrimonial </t>
  </si>
  <si>
    <t xml:space="preserve">1. PD-GF-01 Procedimiento de gestión contable (ACTUALIZÓ)
2. FO-GF-28 Formato de entrega y/o devolución de documentos: Firma de quien entrega y recibe
3. Control diario a la información recibida de las diferentes dependencias </t>
  </si>
  <si>
    <t xml:space="preserve">1. Seguimiento y verificación constante de facturas </t>
  </si>
  <si>
    <t xml:space="preserve">Auditoria a toda la información recibida de cada una de las dependencias  </t>
  </si>
  <si>
    <t>R14</t>
  </si>
  <si>
    <t>Incumplimiento de plazos en respuesta de requerimientos</t>
  </si>
  <si>
    <t xml:space="preserve">1. Falta de gestión de las áreas, (No cumplen los requerimientos a tiempo)
2. Dificultad de comunicación entre las áreas 
</t>
  </si>
  <si>
    <t>1. Detrimento de la entidad
2. Riesgos judiciales al representante legal- Tutelas</t>
  </si>
  <si>
    <t xml:space="preserve">1. Cronograma con las fechas de reporte a los entes de control y los tipos de reporte: Mensual, Trimestral, Anual.
 DIAN, Contaduría general, SUPERSALUD (Mensuales y Anuales)
2. Calendarios tributarios (DIAN, Municipios)
3. Control diario a la información recibida de las diferentes dependencias </t>
  </si>
  <si>
    <t xml:space="preserve">1. Seguimiento y verificación constante </t>
  </si>
  <si>
    <t xml:space="preserve">Jefe Contabilidad </t>
  </si>
  <si>
    <t>R15</t>
  </si>
  <si>
    <t>Incumplimiento o inexactitud en la presentación de informes financieros</t>
  </si>
  <si>
    <t>1. Error humano y falta de control</t>
  </si>
  <si>
    <t>1. Sanciones 
2. Mala imagen corporativa</t>
  </si>
  <si>
    <t>1. Herramienta de información financiera (Estado de Resultados Integral - ERI, Patrimonio Adecuado, Ejecución presupuestal, EBITDA, LMA, entre otros)
2. Informe financiero anual (Publicado en la página web)
3. Análisis mensual de la información relacionada con los informes financieros 
4. Escalas de validación de los informes.
5. Equipo de trabajo fortalecido (2 auxiliares, profesional de apoyo)</t>
  </si>
  <si>
    <t xml:space="preserve">1. Seguimiento y análisis para hacer ajustes a tiempo </t>
  </si>
  <si>
    <t xml:space="preserve">Se hace la respectiva verificación, corrección y reenvío </t>
  </si>
  <si>
    <t>R16</t>
  </si>
  <si>
    <t>Inconsistencias en el registro de la información contable por el nuevo sistema transaccional</t>
  </si>
  <si>
    <t>1. Afectación en la información contable, tributaria, rte fuente, estados financieros y en las bases fiscales
2. Sanciones por corrección por no detección a tiempo 
3. Inconsistencias de la información para los entes de control
4. Retrasos en el cierre contable y en la generación de informes y reportes</t>
  </si>
  <si>
    <t>1. Auditoria al proceso (Manual)
2. Actividades diarias de seguimiento
3. Bases de datos Conexiones Savia
4. Procedimiento ERC manejo IVA 
5. Revisión y monitoreo de la información contable entregada por "Conexiones Savia" frente SAP</t>
  </si>
  <si>
    <t xml:space="preserve">1. Reuniones de trabajo entre Contabilidad y TI
2. Grupo de trabajo para solucionar dificultades del aplicativo transaccional
3. Desarrollo en el sistema transaccional para que la carga de datos suba correctamente a SAP
4. Solicitud de desarrollo que permitan la optimización del proceso y la operatividad con el cual debe llegar la información </t>
  </si>
  <si>
    <t>Jefe de TI
Jefe de Cuentas Médicas
Jefe de Contabilidad</t>
  </si>
  <si>
    <t>Analizando las bases de datos inconsistentes y reportándolas a TI.</t>
  </si>
  <si>
    <t>R17</t>
  </si>
  <si>
    <t>Gestión del aseguramiento en salud</t>
  </si>
  <si>
    <t>R18</t>
  </si>
  <si>
    <t>Gestión del relacionamiento</t>
  </si>
  <si>
    <t>Mala imagen institucional</t>
  </si>
  <si>
    <t>1. Mala atención en salud (Falta de oportunidad en las citas, entrega de medicamentos, mala contratación con la red)
2. Incertidumbre en cuanto a la liquidación de la organización
3. Escándalos financieros
4. Hackeo de sitios web</t>
  </si>
  <si>
    <t>1. Falta de credibilidad en la marca
2. Pérdida de afiliados (área metropolitana)
3. Pérdida de valor económico</t>
  </si>
  <si>
    <t xml:space="preserve">1. MA-CM-07 Manual de Gestión de la Crisis
2. MA-CM-06 Manual para la gestión de Redes Sociales
3. RE-2-PD01 Procedimiento gestión de canales de comunicaciones externas (nuevo)
4. Comunicados referentes a la mala imagen institucional a las dependencias 
5. Gestión de PQRSF en redes sociales (Persona directamente de atención al usuario que gestiona directamente este tipo de inconformidades)
6. Gestión de casos de alertas (Twitter, videos virales, grupos de alta masa)
7. Monitoreo de medios (Para poder de manera oportuna, comunicar y brindar la atención a los casos de mala imagen)
</t>
  </si>
  <si>
    <t>1. Contención en caso de redes sociales y periodistas (los que llegan antes de)
2. Monitoreo y rastreo de medios relacionados con noticias en medios tradicionales y redes sociales.</t>
  </si>
  <si>
    <t>Jefe de Comunicaciones</t>
  </si>
  <si>
    <t>Siempre se debe solucionar el caso. Conciliación entre medios y afiliados</t>
  </si>
  <si>
    <t>R19</t>
  </si>
  <si>
    <t>Gestión estratégica</t>
  </si>
  <si>
    <t xml:space="preserve">No hay entrega oportuna de información por parte de las dependencias </t>
  </si>
  <si>
    <t xml:space="preserve">1. Tiempos de entrega inadecuados
2. Carencia de rigor técnico, conceptual y metodológico.
</t>
  </si>
  <si>
    <t>1. Limitación de las labores administrativas
2. Retrasos en las actividades
3. Calidad de la información
4. Toma de decisiones tardías</t>
  </si>
  <si>
    <t>1. Planeación y Cronograma de las actividades
2. Balanced score Card: Indicadores estratégicos e indicadores componentes de gestión
3. Plan Operativo Anual para verificar el desempeño en las áreas y procesos</t>
  </si>
  <si>
    <t>1.. Llamados de atención a las dependencias
2. Programación de reuniones para diversos temas a tratar</t>
  </si>
  <si>
    <t>Jefe de planeación</t>
  </si>
  <si>
    <t>Requerimientos de trabajo
Llamados de atención a las dependencias por parte del gerente</t>
  </si>
  <si>
    <t>R20</t>
  </si>
  <si>
    <t>Lineamientos de Información conceptual y metodológica clara por parte de planeación</t>
  </si>
  <si>
    <t>1. No hay una definición clara de conceptos técnicos y metodológicos por parte de la organización</t>
  </si>
  <si>
    <t>1. No hay una planeación y direccionamiento que posibilite el desarrollo organizacional.</t>
  </si>
  <si>
    <t>1. MA-PN-01 Manual de planeación
2. Revisión bibliográfica para dar lineamientos técnicos y metodológicos</t>
  </si>
  <si>
    <t>1. Definir el direccionamiento para las metodologías a emplear</t>
  </si>
  <si>
    <t>Asesorías externas en los temas a tratar</t>
  </si>
  <si>
    <t>R21</t>
  </si>
  <si>
    <t>Calidad de la información en la respuesta de requerimientos a entes de control</t>
  </si>
  <si>
    <t>1. Calidad de la información
2. Oportunidad en la respuesta
3. Disponibilidad de la información
4. No hay un proceso claro y estandarizado en mejoramiento continuo</t>
  </si>
  <si>
    <t>1. Sanciones legales, multas económicas</t>
  </si>
  <si>
    <t>1. Escalas de prioridad en la respuesta (se envía a la dependencia correspondiente para su diligenciamiento)
2. Seguimiento en la respuesta al requerimiento
3. Revisión de la información y evidencias que se va a responder al ente de control
4. Crear Base de datos con seguimiento y respuesta a los entes de control
5. Crear Procedimiento mejoramiento continuo</t>
  </si>
  <si>
    <t>1. Envío de oficio a la dependencia respectiva
2. Seguimiento a los reportes normativos periódicos que como EPS se deben reportar a los diferentes entes de Control (Listado Maestro de Reportes)
3. Seguimiento reporte de indicadores de la medida de vigilancia especial.</t>
  </si>
  <si>
    <t>Llamados de atención a las dependencias</t>
  </si>
  <si>
    <t>R22</t>
  </si>
  <si>
    <t>Gestión administrativa</t>
  </si>
  <si>
    <t>Pagos administrativos realizados por falta de actualización de inventarios, contratos, facturas, revisión de reformas físicas.</t>
  </si>
  <si>
    <t>1. Falta de actualización de Inventarios (activos fijos) 
2. Falta de controles (revisión de facturas, realización de inventarios, entrega de reformas físicas)
3. Falta de un sistema de información de inventarios automático
4. Envió de facturas repetidas por parte del proveedor.</t>
  </si>
  <si>
    <t>1. Incremento en los pagos a proveedores
2. Procesos de reclamación y recobros
3. Procesos jurídicos</t>
  </si>
  <si>
    <t>1. Actualización de documentación referente a procedimientos, inventarios, política, entre otros.</t>
  </si>
  <si>
    <t>Jefe Administrativa</t>
  </si>
  <si>
    <t xml:space="preserve">Conciliación con los proveedores: Nota crédito 
Ajustes al proceso
</t>
  </si>
  <si>
    <t>R23</t>
  </si>
  <si>
    <t xml:space="preserve">Contratos administrativos realizados con documentos falsos </t>
  </si>
  <si>
    <t>1. Mala intención por parte del prestador del servicio (proveedor)
2. Falta de verificación por parte de quien reciba la documentación.</t>
  </si>
  <si>
    <t>1. Perdida de dinero
2. Cancelación contrato
3. Demandas contractuales (Cumplimiento pólizas contratos de prestación de servicios)
4. PQRS</t>
  </si>
  <si>
    <t>1. Actualización del procedimiento contratos
2. Solicitud y verificación de referencias comerciales</t>
  </si>
  <si>
    <t xml:space="preserve">1. Búsqueda de nuevos proveedores 
2. Diferentes formas de pago </t>
  </si>
  <si>
    <t>R24</t>
  </si>
  <si>
    <t xml:space="preserve">Prestación de bienes y/o servicios contratados suspendidos </t>
  </si>
  <si>
    <t>1. Dificultades en la auditoría de facturas. 
2. Dificultades con el sistema de información
3. Oportunidad en la realización del pago.</t>
  </si>
  <si>
    <t>1. Tutelas
2. Falta de continuidad en la prestación del servicio al paciente
3. Suspensión del servicio
4. PQRS</t>
  </si>
  <si>
    <t>1. Programación de pagos (financiera)
2. Entrega oportuna de documentación para el pago 
3. Revisión con el proceso de Cuentas médicas sobre los soportes establecidos, generación y radicación correcta de las facturas por servicios PBS y No PBS. 
4. Capacitación a los prestadores sobre el proceso de facturación de servicios PBS y No PBS.</t>
  </si>
  <si>
    <t>1. Radicación de facturas antes del 10 de cada mes para alcanzar a realizar la auditoría.
2. Compra de servicios por otros medios.</t>
  </si>
  <si>
    <t>R25</t>
  </si>
  <si>
    <t>Sanciones recibidas por incumplimiento a los requerimientos de las sedes presentadas por los entes de control</t>
  </si>
  <si>
    <t>1. El no seguimiento y verificación a las instalaciones
2. El cambio de normatividad (habilitación infraestructura)</t>
  </si>
  <si>
    <t xml:space="preserve">1. Sanciones y multas
2. Cierre del local
3. Aumento número de quejas </t>
  </si>
  <si>
    <t>1. Verificación y necesidades respecto a la normatividad
2. Inspección realizada en las sedes</t>
  </si>
  <si>
    <t xml:space="preserve">Inventario de los recursos de las sedes por parte de gestión administrativa (Base de datos) </t>
  </si>
  <si>
    <t>R26</t>
  </si>
  <si>
    <t>Perdida, deterioro de la información física y/o documental e inoportunidad en el préstamo de expedientes (Archivo sede principal)</t>
  </si>
  <si>
    <t>1. Deterioro en las condiciones locativas (inundación, humedad)
2. Imprevisto durante el transporte de la documentación a su lugar de custodia
3. Mal diligenciamiento de la ubicación del expediente dentro del inventario
4. Mala ubicación física del expediente</t>
  </si>
  <si>
    <t>1. Repercusiones jurídicas y legales de una gestión administrativa
2. Pérdidas económicas
3. Perdida de información
4. Falta de soporte y retrasos a respuesta de informes tramites y auditorias</t>
  </si>
  <si>
    <t>1. Fortalecer los procesos y controles de la documentación
2. Definir un control ambiental (condiciones locativas)
3. Seguimiento y revisión en los prestamos
4. Auditoria de ingreso de la información
5. Facturación electrónica.</t>
  </si>
  <si>
    <t>Incluir control dentro del procedimiento del sistema de gestión documental (condiciones locativas)</t>
  </si>
  <si>
    <t>R27</t>
  </si>
  <si>
    <t xml:space="preserve">Ingreso de información en el sistema documental de forma inoportuna </t>
  </si>
  <si>
    <t>1. Dificultades en el tiempo de ejecución y digitalización de la información por demoras en la entrega de información por parte de las áreas.
2. Tiempos reducidos para el cargue de la información.</t>
  </si>
  <si>
    <t>1. Retrasos en la gestión operativa documental por parte del proveedor o la EPS</t>
  </si>
  <si>
    <t>1. Seguimiento periódico al contrato</t>
  </si>
  <si>
    <t>Informe de supervisión y reuniones de seguimiento</t>
  </si>
  <si>
    <t>R28</t>
  </si>
  <si>
    <t>Compras de bienes o servicios realizadas fuera del proceso administrativo</t>
  </si>
  <si>
    <t>1. Falta de notificación por parte de las áreas en la compra de activos al área administrativa para el registro e inclusión en el inventario.
2. Falta de comunicación y coordinación entre las áreas
3. Falta de control en las decisiones de compra (Alta dirección) 
4. Claridad en las necesidades de compra</t>
  </si>
  <si>
    <t>1. Compras inadecuadas
2. Sobrecostos
3. Problemas legales
4. Detrimento patrimonial</t>
  </si>
  <si>
    <t>1. Seguimiento de las compras aprobadas por el comité de contratación
2. Aplicación constante del manual de contratación y procedimiento de bienes y activos fijos</t>
  </si>
  <si>
    <t>Comité de sostenibilidad financiera.</t>
  </si>
  <si>
    <t>R29</t>
  </si>
  <si>
    <t>Gestión de acceso a servicios de salud</t>
  </si>
  <si>
    <t>Inoportunidad e ineficacia en la gestión de la cuenta médica y de la glosa.</t>
  </si>
  <si>
    <t xml:space="preserve">1. tramites internos (Tipo de contrato parametrizado - firmado), 
2. Conocimientos y actualización, habilidades competencias-ejecución y confiabilidad de procesos.
3. Alta carga laboral 
4.Inestabilidad en la planta de cargos 
5. alta rotación de personal: (curva de aprendizaje con aumento en la posibilidad de errores en la gestión de auditoría). </t>
  </si>
  <si>
    <t>1. No lograr la definición final de la cuenta y la determinación de la cartera exigible. 
2. Incongruencias entre la cartera presentada por el prestador y la reconocida por el asegurador. 
3. Procesos conciliatorios pendientes.
4. Incremento en la carga laboral y por consiguiente aumento de horas extras.</t>
  </si>
  <si>
    <t xml:space="preserve">1. IN- GF-08 Instructivo de respuesta a glosa
2. Sistema de alertas semaforizado - SEMAFORIZACIÓN
3. Análisis y monitoreo de los reportes generados por los lideres
4. Análisis de los ciclos de glosa, re-glosa y no acuerdo.
5. Mesas de trabajo con los procesos
6. Prueba piloto con 8 IPS en articulación con Auditoría medica integral y gestión clínica (Esta en proceso de conformación -  Equipos conformados)
7. Nuevos modelos innovadores de Contratación (RIA Nefrología, se paga anticipadamente para garantizar atención integral) </t>
  </si>
  <si>
    <t xml:space="preserve">1. Seguimiento y monitoreo constante de indicadores de gestión y calidad
2. Monitoreo constante de los avances del proceso de auditoria de cuenta
3. Medición de la productividad a los equipos de auditoría </t>
  </si>
  <si>
    <t>Jefe de Cuentas Médicas</t>
  </si>
  <si>
    <t>Comunicado a los diferentes procesos que impactan los resultados del proceso.</t>
  </si>
  <si>
    <t>R30</t>
  </si>
  <si>
    <t xml:space="preserve">Retraso en los procesos de gestión de auditoría, respuesta a glosa y envejecimiento de los procesos conciliatorios. </t>
  </si>
  <si>
    <t xml:space="preserve">1. tramites internos (Tipo de contrato parametrizado - firmado), 
2. Conocimientos y actualización, habilidades competencias-ejecución y confiabilidad de procesos.
3. Alta carga laboral 
4. Inestabilidad en la planta de cargos - 
5. alta rotación de personal: (curva de aprendizaje con aumento en la posibilidad de errores en la gestión de auditoría). </t>
  </si>
  <si>
    <t>1. Pérdida de valor del dinero en el tiempo.
2. Respuestas extemporáneas no recibidas por el prestador. 
3. Pérdida económica, afectación del buen nombre institucional, pérdida de confianza en la institución. 
4. Desconocimiento del valor del costo médico, desequilibrio financiero que afecta la suficiencia patrimonial.</t>
  </si>
  <si>
    <t>1. MA- GF- 02 Manual de cuentas médicas
2. IN-GF-07 Instructivo conciliación de glosas
3. Invitación a las empresas para adelantar procesos de conciliación.
4. Retroalimentación al comité operativo de seguimiento a la gestión de auditoria.</t>
  </si>
  <si>
    <t>1. Seguimiento y monitoreo constante de indicadores de gestión y calidad
2. Comunicados a los procesos frente a los inconvenientes presentados en el desarrollo de la plataforma (TI, Acceso)
3. Monitoreo constante de los avances del proceso de auditoria de cuenta
4. Medición de la productividad a los equipos de auditoría
5. Ejecución a los procesos conciliatorios con la red de prestadores</t>
  </si>
  <si>
    <t>Comunicado a los diferentes áreas que impactan los resultados del proceso</t>
  </si>
  <si>
    <t>R31</t>
  </si>
  <si>
    <t>Gestión de auditoría inexacta, incompleta, ineficaz</t>
  </si>
  <si>
    <t>1. Alta carga laboral (facturas para auditar y ejecutar). 
2. Dificultades en la capacidad de respuesta. 
3. Disparidad entre la carga de gestión administrativa y la capacidad de respuesta real del equipo de trabajo en funciones de supervisión, monitoreo y control.)</t>
  </si>
  <si>
    <t>1. Desviación de los objetivos misionales del área.
2. reprocesos en la gestión de auditoría.
3. Pérdida económica</t>
  </si>
  <si>
    <t xml:space="preserve">1. IN- GF-08 Instructivo de respuesta a glosa
2. Análisis y monitoreo de los reportes generados por los lideres
3. Análisis de los ciclos de glosa, re-glosa y no acuerdo.
4. Monitoreo de informes de resultado semanales </t>
  </si>
  <si>
    <t>1. Monitoreo de informes de resultado semanales 
2. Monitoreo constante de los avances del proceso de auditoria de cuenta</t>
  </si>
  <si>
    <t>Capacitación al personal.</t>
  </si>
  <si>
    <t>R32</t>
  </si>
  <si>
    <t xml:space="preserve">Falta de calidad del dato, Pérdida de información. </t>
  </si>
  <si>
    <t>1. Los desarrollos de los aplicativos son básicos.
2. Los usuarios no se han apropiado del sistema (cliente interno)</t>
  </si>
  <si>
    <t>1. Pérdidas económicas y de imagen institucional, 2. sanciones penales, disciplinarias y fiscales.</t>
  </si>
  <si>
    <t>1. Implementación de alertas y validaciones en la calidad del dato.
2. Implementación de carpetas compartidas alojadas en el servidor protegidas por el back - up institucional</t>
  </si>
  <si>
    <t>1. Monitoreo constante al sistema de información.
2. Enviar una carta para toda la red de prestadores:
Referencia: Revisión para el mejoramiento de la calidad del dato "Lineamiento técnicos para el registro y envío de los datos del RIPS"
3. Seguimiento a las fallas e inconsistencias de la calidad del dato del RIPS.</t>
  </si>
  <si>
    <t>Jefe de Cuentas Médicas
Jefe de TI</t>
  </si>
  <si>
    <t>Diseño de nuevas transacciones, aplicativos y disposiciones en Conexiones Savia para garantizar procesos automatizados</t>
  </si>
  <si>
    <t>R33</t>
  </si>
  <si>
    <t>Uso fraudulento de la facturación</t>
  </si>
  <si>
    <t xml:space="preserve">1. Mala intención, aprovechamiento del cargo, falta de controles, supervisión y acompañamiento </t>
  </si>
  <si>
    <t>1. Perdida económica y detrimento patrimonial.
2. Apropiación indebida de información confidencial en cuanto a contratos, facturación, porcentajes de glosa.</t>
  </si>
  <si>
    <t>1. IN- GF-08 Instructivo de respuesta a glosa
2. Informe de glosas se realiza de manera mensual:
3. Monitoreo y seguimiento a indicadores y seguimiento a las facturas de los prestadores y proveedores de servicios de salud</t>
  </si>
  <si>
    <t>1. Monitoreo y seguimiento a indicadores y seguimiento</t>
  </si>
  <si>
    <t>Llamados a descargos, comunicados a la red prestadora de servicios.</t>
  </si>
  <si>
    <t>R34</t>
  </si>
  <si>
    <t>Inadecuada gestión de las tecnologías no cubiertas con cargo a la UPC para el recobro de las exclusiones del presupuesto máximo</t>
  </si>
  <si>
    <t>1. No cumplimiento de requisitos iniciales.
2. Falta de control en la contratación de acuerdo con los valores (No se tengan en cuenta los valores máximos de recobro).
3. No cumplimiento del ciclo de MIPRES por parte de los prestadores o reporte de suministros.
4. Inadecuada marcación del concepto contable en cuentas médicas.
5- Pago indebido de tecnologías no cubiertas con cargo a la UPC desde el proceso auditor y desde Tesorería (Causa).
6. Inoportunidad en la radicación de las facturas por parte de los prestadores (Causa Externa).
7. Limitaciones en los cronogramas de radicación del Recobro no PBS por parte de la ADRES  (Causa Externa).
8. Falta de soportes para la gestión del recobro.</t>
  </si>
  <si>
    <t xml:space="preserve">1. No lograr la recuperación efectiva del recurso.
2. Perdida económica.
3. Hallazgos fiscales.
4. La afectación en el recurso destinado para responder por los presupuestos máximos.
</t>
  </si>
  <si>
    <t>1. Procedimiento auditoria cuentas médicas evento.
2. Procedimiento de recobros no PBS.
3. Mesas de trabajo con los procesos, red prestadora y capacitaciones.
4. Sistema de información de OKORUM a través de MIPRES.COM (Control semiautomático).
5. Marcación de Conexiones y glosas automáticas.
6. Análisis mensual de los servicios auditados e Informe de recobros no PBS.
7. Medición y seguimiento del indicador FENIX (Porcentaje de Recobros).</t>
  </si>
  <si>
    <t>1. Retroalimentación de inconsistencias del recobro.
2. Supervisión al sistema de  OKORUM a través de MIPRES.COM.
3. Retroalimentar la marcación de Conexiones y glosas automáticas.
4. Monitoreo y seguimiento al proceso de recobros y la articulación con las áreas involucradas.</t>
  </si>
  <si>
    <t>Con la materialización no se pone en riesgo la continuidad del proceso, sin embargo, se implementan las siguientes acciones de contingencia:
1. Escalar a la Subgerencia Financiera para toma de decisiones.
2. Escalar a las diferentes áreas que influyen en el proceso a través de notificaciones y mesas de trabajo para analizar posibles soluciones.
3. Escalar con la red prestadora para que realicen las respectivas correcciones a través de notificaciones y mesas de trabajo.
4. En caso de un hallazgo fiscal verificar como se recupera el recurso acompañados el área jurídica</t>
  </si>
  <si>
    <t>R35</t>
  </si>
  <si>
    <t xml:space="preserve">Mensual </t>
  </si>
  <si>
    <t>1. Escalar a la Subgerencia Financiera para toma de decisiones.
2. Escalar a las diferentes áreas que influyen en el proceso a través de notificaciones y mesas de trabajo para analizar posibles soluciones.
3. Escalar con la red prestadora para que realicen las respectivas correcciones a través de notificaciones y mesas de trabajo.
4. En caso de un hallazgo fiscal verificar como se recupera el recurso acompañados del área jurídica</t>
  </si>
  <si>
    <t>R36</t>
  </si>
  <si>
    <t>Falta de integración entre las áreas de Savia Salud que intervienen en las Tecnologías y NO PBS</t>
  </si>
  <si>
    <t>1. Realizar acuerdos sin contemplar requisitos normativos para la gestión de los servicios NO PBS
2. Inoportunidad en las prescripciones MIPRES y rol recobrante
3. Autorizaciones de servicios NO PBS sin contemplar los requisitos de norma para la gestión de los servicios NO PBS
4. Falta de Controles en el sistema de información en cuanto a coberturas y precios regulados 
5. Falta de funciones o roles del personal que intervienen dentro del contrato RIAS (líder y supervisores).</t>
  </si>
  <si>
    <t xml:space="preserve">1. Inadecuada gestión de las tecnologías NO PBS
2. No lograr la recuperación efectiva del recurso mediante el recobro 
3. Liquidación tardía de los contratos 
4. Recarga laboral y generación de horas extras en el personal </t>
  </si>
  <si>
    <t>1. PD-GF-14 Procedimiento auditoria cuentas médicas evento
2. PD-GF-13 Procedimiento de recobros no PBS
3. Mesas de trabajo y capacitaciones con los procesos involucrados, red prestadora 
4. Sistema de información de OKORUM a través de MIPRES.COM (Control semiautomático)
5. Marcación de Conexiones y glosas automáticas</t>
  </si>
  <si>
    <t>1. Realizar mesas de trabajo con los procesos, red prestadora y capacitaciones
2. Retroalimentar y monitorear el Sistema de información de OKORUM a través de MIPRES.COM (Control semiautomático)
3. Realizar y retroalimentar la Marcación de Conexiones y glosas automáticas.
4. Realizar monitoreo y seguimiento al proceso de recobros y la articulación con las áreas involucradas.</t>
  </si>
  <si>
    <t>R37</t>
  </si>
  <si>
    <t xml:space="preserve">No tener red contratada </t>
  </si>
  <si>
    <t xml:space="preserve">1. Falta de conocimiento de la red (desconocen)
2. Monopolio de prestadores
3. Falta de interés en contratación con Savia Salud EPS
</t>
  </si>
  <si>
    <t>1. Falta de atención en salud
2. Sobrecostos
3. Demandas (Tutelas, PQRD)
4. Pagos anticipados que afectan el flujo de caja</t>
  </si>
  <si>
    <t xml:space="preserve">1. Tener programación de red acorde al perfil poblacional (caracterización, demanda)
2. Chequeo mensualmente a la red de prestadores
3.OD-RS-10 Propuesta de conformación y organización de las redes prestadores (Análisis de suficiencia de red)
4. Invitaciones y cronograma para la conformación de la red pública y privada
</t>
  </si>
  <si>
    <t>1. Conocer la población afiliada por cada uno de los municipios.
2. Revisar la red habilitada en cada municipio
3. Contratar las tecnologías y servicios en salud.
4. Contratar los medicamentos.
5. Contratar los insumos.</t>
  </si>
  <si>
    <t>Director de Acceso</t>
  </si>
  <si>
    <t>1. Seguimiento de la red de prestadores a través de base de datos.
2. Búsqueda de alternativa de prestadores
3. Contratar las tecnologías y servicios en salud.
4. Contratar los medicamentos.
5. Contratar los insumos.
6. Georreferenciación.
7. Análisis de mercado.
8. Elaboración de notas técnicas
9. Formas de contratación y pago</t>
  </si>
  <si>
    <t>R38</t>
  </si>
  <si>
    <t>Falta de gobernabilidad sobre la red</t>
  </si>
  <si>
    <t xml:space="preserve">1. No disponer de red propia (integración vertical), alianzas y asociaciones de prestadores que ejercen presiones sobre la aseguradora, incremento de la cartera con prestadores.
</t>
  </si>
  <si>
    <t>1. No oportunidad en la atención de los usuarios 
2. El cierre total o parcial de los servicios
3. No acatamiento de sugerencias y propuestas dadas por el asegurador a la red para el mejoramiento en la prestación de servicios de salud
4. Falta de ejecución de un presupuesto o sobre ejecución del presupuesto
5 No se controla el gasto y por lo tanto el presupuesto de la organización se ve afectado de manera directa, 
6. No hay control sobre las actividades que realizan los prestadores</t>
  </si>
  <si>
    <t>1. Tablero de suficiencia de red - seguimiento a la red
2. Indicadores de seguimiento a la red
3.OD-RS-10 Propuesta de conformación y organización de las redes prestadores (Análisis de suficiencia de red)
4. Seguimiento a la red a través de auditoria integral y concurrente y atreves de la supervisión de los contratos
5. Relacionamiento permanente y mantenimiento de los contratos (Revisión de procedimientos, servicios y tarifas de los contratos) .</t>
  </si>
  <si>
    <t>1. Comunicados y reuniones de negociación y operatividad sobre la red
2. Seguimiento a la red contratada
3. Realización de Informes de supervisión de contratos</t>
  </si>
  <si>
    <t>1. Notificación por escrito del incumplimiento de las obligaciones del contratista
2. Si persiste el incumplimiento se produce una suspensión de pagos mientras se soluciona la situación
3. Si es incumplimiento prolongado se produce se realiza una terminación unilateral de contrato
4. Plan de contingencia con una red alterna</t>
  </si>
  <si>
    <t>R39</t>
  </si>
  <si>
    <t>Dificultad en la negociación de servicios y tarifas con los prestadores</t>
  </si>
  <si>
    <t>1. Desconocimiento de políticas de SAVIA
2. Presión indebida de los contratistas, 
3. Falta de estándares para contratar. 
4. No disponer de manuales y guías contractuales, para servicios, medicamentos, insumos
5. No disponer de manual de tarifas (Existen manuales en el sector de común aceptación, como el SOAT Y EL ISS, que sirven como referentes, pero no contienen todos los procedimientos y actividades requeridas)</t>
  </si>
  <si>
    <t>1. Comprar servicios ofertados sin la debida planeación, al valor que determinen los contratistas y sin analizar la suficiencia de red requerida 
2. Sobrecostos en la atención, compras a valores de mercado de  prestadores, no se estandarizan los códigos propios y paquetes</t>
  </si>
  <si>
    <t>1. MA-GJ-O1 Manual de contratación y PD- RS- 11 procedimiento de contratación con prestadores de servicios de salud
2. Formatos de servicios, medicamentos e insumos (5 formatos
FO-RS-51 -52- 53- 54- 69)
3. Utilización de códigos CUPS y CUM para la compra de servicios y medicamentos
4. OD- RS- O4 Guion de direccionamiento (priorización de prestadores según servicios, oportunidad y tarifa)
5. Relacionamiento permanente y mantenimiento de los contratos. (Revisión de procedimientos, tarifas, incorporar servicios y tarifas de los contratos) .</t>
  </si>
  <si>
    <t>1. Actualización de estatutos, políticas y procedimientos
2. Revisión de los formatos presentados por la red previa a la contratación y parametrización de los servicios</t>
  </si>
  <si>
    <t xml:space="preserve">Revisión de códigos y tarifas
Renegociación de los servicios y tarifas pactadas con la red de prestadores
</t>
  </si>
  <si>
    <t>R40</t>
  </si>
  <si>
    <t>Entrega incompleta e inoportuna de los tratamientos terapéuticos de la población afiliada</t>
  </si>
  <si>
    <t xml:space="preserve">1.Inoportunidad en los pagos a proveedores
2. Inadecuada planeación del inventario por parte del operador logístico
3. Desabastecimiento de materias primas
4. Errores en la generación de las autorizaciones
5. Inadecuada supervisión de contratos
6. Inadecuado seguimiento en la prestación del servicio
</t>
  </si>
  <si>
    <t>1. Incapacidad temporal o permanente
2. Insatisfacción del usuario
3. Procesos legales (Insatisfacción del usuario)
4. Tutelas
5. Afectación de la imagen y marca
6. Sobrecostos</t>
  </si>
  <si>
    <t>1. PD - RS - 13 Procedimiento de Auditoria para prestadores de servicios farmacéutico ambulatorio
2. Seguimiento de indicadores FENIX
3. Supervisión de contratos (FO - GJ - 09 Formato de informe mensual de supervisión)
4. PD - RS- 10 Procedimiento para las PQRD de productos farmacéuticos.
5. FO- RS- 37 Matriz de seguimiento de indicadores de servicios farmacéuticos Ambulatorios
6. Mesas de trabajo con los prestadores
7. Implementación y seguimiento a los planes de mejoramiento</t>
  </si>
  <si>
    <t>1. Gestión preventiva y proactiva de solicitudes relacionadas con medicamentos: para evitar la materialización de una queja y garantizar la entrega oportuna y completa  
2. Encuentros personalizados y mesas de trabajo con la red de prestadores
3. Auditoria a los servicios farmacéuticos ambulatorios y seguimiento a los planes de mejora
4. Seguimiento a los indicadores de los servicios farmacéuticos ambulatorios 
5. Reuniones de seguimiento a la supervisión del contrato COHAN</t>
  </si>
  <si>
    <t>Coordinador(a) de medicamentos</t>
  </si>
  <si>
    <t>1. Gestión directa con COHAN a través del regente de farmacia de PQRD para la entrega dentro de las 48 horas del faltante.
2. Entrega en el domicilio del paciente o del usuario de los medicamentos e insumos
3. Reuniones de contingencia con los operadores logísticos.
4. Reuniones de las áreas de medicamentos y atención al usuario para la gestión de la PQRSF.</t>
  </si>
  <si>
    <t>R41</t>
  </si>
  <si>
    <t>Inadecuada supervisión de contratos de proveedores, medicamentos, dispositivos médicos e insumos</t>
  </si>
  <si>
    <t>1. Falta de capacitación y entrenamiento para la supervisión de contratos
2. Falta de estándares para contratar. 
3. No disponer de manuales y guías contractuales, para los servicios, medicamentos, insumos
4. No hay una estandarización de los códigos propios y paquetes</t>
  </si>
  <si>
    <t>1. Sanciones legales y demandas contractuales (Por Incumplimiento a las cláusulas)
2. Sobrecostos en la atención: por compras a valores de mercado elevados.
3. Detrimento patrimonial.</t>
  </si>
  <si>
    <t>1.MA- GJ-02 Manual de supervisión e interventoría (Jurídica)
2. Estatuto de contratación. políticas de compra y procedimiento de contratación con prestadores
3. Formato de servicios, medicamentos e insumos
4. Utilización de códigos CUPS y CUM para la compra de servicios y medicamentos
5.Guion de direccionamiento (priorización de prestadores según servicios, oportunidad y tarifa)
6. PD-RS-19 Procedimiento de verificación de CUM contratados
7. FO - GJ - 07 Formato de informe mensual de supervisión de contratos de salud: (Se presentan informes de manera mensual por parte de los supervisores de contratos de medicamentos) AUDIFARMA- UNIDOSIS- COHAN)
8. Reuniones de interventoría al contrato con los proveedores. Actas de las reuniones.
9. Auditorías a la red de prestadores (Medicamentos)</t>
  </si>
  <si>
    <t xml:space="preserve">1. Construcción del manual de referencia de tarifas
2. Seguimiento a la supervisión de los contratos con los gestores farmacéuticos </t>
  </si>
  <si>
    <t>1. Validar las cláusulas contractuales y garantizar su cumplimiento. (Supervisores de medicamentos).
2. Reuniones de contingencia entre la EPS y el prestador.</t>
  </si>
  <si>
    <t>R42</t>
  </si>
  <si>
    <t>Inadecuada parametrización de productos farmacéuticos</t>
  </si>
  <si>
    <t>1. Fuente principal de información con errores (INVIMA)
2. Errores de interpretación por parte del colaborador
3. Falta de seguimiento y control de proceso
4. Errores en la negociación de tarifas con prestadores
5. Falta de programa de capacitación al personal en temas relacionados con parametrización de productos farmacéuticos
6. Errores en la asignación de priorización a los productos farmacéuticos (aumenta de acuerdo con el costo)
7. Falta de estandarización del proceso
8. Falta de divulgación del proceso de parametrización a los procesos transversales</t>
  </si>
  <si>
    <t>1. Estancias prolongadas
2. Sobrecostos
3. Reprocesos
4. Procesos legales (Demandas, Tutelas)
5. Muerte - paciente 
6. Colapso del área de autorizaciones y cuentas medicas debido a la falta de comunicación de los cambios en la parametrización de los servicios</t>
  </si>
  <si>
    <t>1. PD-RS-09 Procedimiento para la solicitud de parametrización de productos farmacéuticos
2. PD- RS- 18 Procedimiento para la solicitud de Mantenimiento de productos farmacéuticos
3. FO - RS - 21 Formato para la solicitud de parametrización de productos farmacéuticos
4. FO - RS- 55 Formato para la solicitud de mantenimiento de productos farmacéuticos
5. Bases de datos (Manual de tarifas de medicamentos) - Herramienta 
6. Base de datos de servicios (Parametrización de TI)
7. Tabla 4377 (Maestra de medicamentos e insumos)</t>
  </si>
  <si>
    <t xml:space="preserve">1. La retroalimentación de los errores de parametrización evidenciados a través de Conexiones Savia al analista de parametrizaciones.
2. Socializar oportunamente con los procesos transversales los cambios en la parametrización de los productos farmacéuticos con el fin de evitar barreras para los usuarios.
3. Manual de tarifas de medicamentos (Por oficializar en el área de calidad)
4. Revisión de tarifas en la negociación de contratos (análisis técnico, registro, estado de CUMS, lo regulado, validación de tarifas, tarifas de referencia) contratación toma la decisión </t>
  </si>
  <si>
    <t xml:space="preserve">Jefe de Adquisiciones
Coordinación de Medicamentos
Coordinación de Parametrización 
</t>
  </si>
  <si>
    <t xml:space="preserve">1. Se realiza una solicitud oficial con los errores evidenciados en la parametrización  a la coordinación y analista de parametrización para el ajuste oportuno.
</t>
  </si>
  <si>
    <t>R43</t>
  </si>
  <si>
    <t>Inoportunidad en el reporte de los eventos adversos e incidentes relacionados con los programas de fármaco, tecno y reactivo vigilancia por parte de la red de prestadores.</t>
  </si>
  <si>
    <t>1. Inadecuado desarrollo del programa de Farmacovigilancia y tecnovigilancia
2. Falta de articulación de los prestadores con los programas de Farmacovigilancia y tecnovigilancia
3. Falta de seguimiento y control de los programas de seguimiento fármaco terapéutico
4. Falta de metodología de trabajo y planeación 
5. Falta de articulación con las otras áreas para el desarrollo en las intervenciones
6. Falta de recurso humano para garantizar la cobertura del programa</t>
  </si>
  <si>
    <t xml:space="preserve">1. Sobrecostos 
2. Eventos adversos e incidentes
3. Hospitalización 
4. Fallos terapéuticos
5. Procesos legales por incumplimiento a las normas
</t>
  </si>
  <si>
    <t xml:space="preserve">1. PD-RS-15 Procedimiento Seguimiento a Productos Farmacéuticos
2. PG- RS- 04 Programa de Farmacovigilancia
3. PG- RS- 05 Programa de Tecnovigilancia 
4. PG-RS-07 Programa Reactivo vigilancia
5. FO- RS- 45 Formato de reporte de casos de Farmacovigilancia a prestadores
6. FO-RS-75 Formato consolidado de reporte efectos Indeseados RDIV
7. FO-RS-61 Formato consolidado de Reporte Evento e Incidentes Adversos
FO-RS-63 Formato verificación cumplimiento reporte trimestral en cero 
8. Mesas de trabajo con los prestadores
9. Implementación y seguimiento a los planes de mejoramiento
10. Asesoría y asistencia técnica a los prestadores
11. Auditoría a los programas de Farmacovigilancia, Tecnovigilancia y Reactivo vigilancia
</t>
  </si>
  <si>
    <t>1. Estandarización del programa de uso seguro y racional de productos farmacéuticos
2. Programa de formación y capacitación 
3. Reuniones con los prestadores para la articulación de los programas 
4. Auditorías a los programas de Farmacovigilancia , Tecnovigilancia y Reactivo vigilancia
5. Acompañamiento técnico a los procesos transversales.</t>
  </si>
  <si>
    <t xml:space="preserve">1. Análisis de las fallas y retroalimentación retrospectiva a nivel institucional y con la red de prestadores. </t>
  </si>
  <si>
    <t>R44</t>
  </si>
  <si>
    <t>Inoportunidad en la respuesta en la solicitud de tecnologías NO PBS</t>
  </si>
  <si>
    <t>1. Recurso humano insuficiente
2. Fallas frecuentes en los sistemas de información e internet
3. Demoras en los procesos de selección de recurso humano para el proceso
4. No reemplazo de las vacantes que se han presentado durante el año 2018
5. Falta de adherencia a los procesos</t>
  </si>
  <si>
    <t>1. Inoportunidad en el tratamiento terapéutico
2. Cancelación del procedimiento
3. Insatisfacción del usuario
4. Afectación del estado de salud del paciente y Muerte
5. Reprocesos
6. Procesos legales: tutelas, desacatos
7. Multas y sanciones 
8. Perdida de usuarios
9. Afectación de la imagen institucional</t>
  </si>
  <si>
    <t xml:space="preserve">1. PD- RS -20 Procedimiento de gestión de tecnologías no PBS con preinscripción MIPRES
2. Asesoría y asistencia técnica a los prestadores
3. Capacitaciones a la red de prestadores
4. Reporte semanal a los prestadores respecto a el estado de sus solicitudes NO PBS
5. Envío de estadística MIPRES a los prestadores de manera mensual.
6. Disponibilidad de correo electrónico y chat para todo lo relacionado con inquietudes MIPRES. (Oportunidad)
7. La implementación de una nueva plataforma tecnológica para la gestión de las tecnologías no financiadas con cargo a la UPC y servicios complementarios (Control automático: Software Mipres.com)
8. Página web para consulta del estado de prescripciones de tecnologías NO PBS por parte de los prestadores y colaboradores de la EPS
</t>
  </si>
  <si>
    <t>1. Implementación, monitorización y seguimiento de los indicadores de oportunidad por ámbito para MIPRES, a través del sistema de información Conexiones Savia
2. Estrategias de choque para garantizar la oportunidad del proceso.
3. Implementación, monitorización y seguimiento de los indicadores de oportunidad por ámbito para MIPRES, a través del sistema de información Conexiones Savia
4. Estrategias de choque para garantizar la oportunidad del proceso.</t>
  </si>
  <si>
    <t>1. Sensibilización y retroalimentación del equipo para mejoras en el proceso
2. Reasignación de actividades para optimizar el proceso
3. Estrategias de choque (Omisión de revisión de no tramites a los evaluadores reasignación de moléculas, se omite el envío de los casos derivados de la revisión de negados para bajar la carga operativa del personal).</t>
  </si>
  <si>
    <t>R45</t>
  </si>
  <si>
    <t>Falta de Calidad del dato, integralidad y trazabilidad de la información</t>
  </si>
  <si>
    <t>1. Los desarrollos de los aplicativos son básicos.
2. Sistemas de información insuficientes para la satisfacción de las necesidades operativas del proceso de la organización
3. Error humano en el desarrollo y ejecución del proceso
4. Inadecuada planeación del proceso</t>
  </si>
  <si>
    <t>1. Sanciones penales, disciplinarias y fiscales.
2. Amonestación
3. Pérdida económica y de
4. imagen institucional,
5. Reprocesos</t>
  </si>
  <si>
    <t>1. Definición de control de cambios dentro de la justificación del CTC en el aplicativo
2. Validación de los datos antes del reporte de servicios negados y aprobados al Ministerio y Ente territorial
3. Seguimiento de los datos reportados vs los existentes en el aplicativo</t>
  </si>
  <si>
    <t>1. Implementar de carpetas compartidas alojadas en el servidor protegidas por el back - up institucional (Seguridad de la información)
2. La nueva implementación del sistema de información Conexiones Savia
3. Solicitar una retroalimentación al área de TI en cuanto a medidas preventivas para garantizar la calidad del dato</t>
  </si>
  <si>
    <t xml:space="preserve">
Solicitud de acompañamiento al área de TI para asesoría técnica en cuanto al problema identificado.
</t>
  </si>
  <si>
    <t>R46</t>
  </si>
  <si>
    <t>Error en la autorización de los servicios solicitados</t>
  </si>
  <si>
    <t>1. Mala digitación desde el solicitante
2. No contar con sistema compartido con los prestadores</t>
  </si>
  <si>
    <t>1. Reprocesos que acarrean problemas de oportunidad, realización de servicios no pertinentes, complicaciones en el estado de salud del afiliado</t>
  </si>
  <si>
    <t>1. Proceso de pertinencia y análisis de justificación de lo solicitado.
2. Solicitud de ampliación de la solicitud cuando no concuerda</t>
  </si>
  <si>
    <t>1. Definición  de perfiles de acuerdo a un nivel de autorización por valor y tipo de prestación.
2. Contar con un sistema en línea con los prestadores.</t>
  </si>
  <si>
    <t xml:space="preserve">Jefe de Autorizaciones, 
Jefe de TI 
Jefe de Adquisiciones </t>
  </si>
  <si>
    <t>mensual</t>
  </si>
  <si>
    <t>1. Anulación del servicio erróneamente autorizado
2. Devolución del servicio solicitado al solicitante cuando se encuentra el error.</t>
  </si>
  <si>
    <t>R47</t>
  </si>
  <si>
    <t>Fraude en la emisión de las autorizaciones - Suplantación de afiliados</t>
  </si>
  <si>
    <t>1. Uso indebido del proceso para beneficio propio o ajeno.</t>
  </si>
  <si>
    <t xml:space="preserve">1. Incremento del costo medico
2. Daño en la reputación del proceso y la organización.
3. Implicaciones legales
</t>
  </si>
  <si>
    <t>1. Perfilamiento de los roles para servicios de mayor valor o demanda.</t>
  </si>
  <si>
    <t>1. Mejoras en los controles del sistema de información
2. Ajuste de perfiles y roles en el sistema.
Comité de alto valor
3. Corroborar el documento de identificación con la información de Conexiones</t>
  </si>
  <si>
    <t>1. Anulación del servicios fraudulentamente autorizado. 
2. Procesos disciplinarios a que de lugar la acción.</t>
  </si>
  <si>
    <t>R48</t>
  </si>
  <si>
    <t xml:space="preserve">Red prestadora evaluada con resultado critico según informe de auditoria de calidad reportado en el FO-RS-30 Instrumento de Evaluación de Auditoria de Calidad a la Red_V1 </t>
  </si>
  <si>
    <t xml:space="preserve">1. Falta de verificación y seguimiento en atributos de calidad a las IPS contratadas
</t>
  </si>
  <si>
    <t>1. Insatisfacción de los usuarios por dificultad en el acceso a los servicios
2. Posibilidad de ocurrencia de un evento adverso por no cumplir con criterios de seguridad en la atención 
3. Reprocesos y costo administrativo y costos en salud
4. Afectación de imagen reputacional de manera indirecta</t>
  </si>
  <si>
    <t>1. Seguimiento a la red de prestadores (temas de calidad)
2. FO-RS-84 Formato Planeación y Programación _ Aud de Calidad a la Red V1
3. FO-RS-30 Instrumento de Evaluación de Auditoria de Calidad a la Red_V1
4. Ficha técnica de indicadores auditoria integral de calidad a la red</t>
  </si>
  <si>
    <t xml:space="preserve">
1. Seguimiento y control de estándares de calidad a la red de prestadores 
2. Reuniones de seguimiento a la gestión clínica</t>
  </si>
  <si>
    <t xml:space="preserve">Jefe de Auditoría a la Red y Concurrente
</t>
  </si>
  <si>
    <t>Cronograma</t>
  </si>
  <si>
    <t xml:space="preserve">Planes de mejoramiento hasta 
Inactivación del contrato del prestador.
Desde contratación: Suspende la prestación de los servicios.
Acción de mejora: Si no corrige el problema se da a la suspensión contractual </t>
  </si>
  <si>
    <t>R49</t>
  </si>
  <si>
    <t>Secretaría General</t>
  </si>
  <si>
    <t>R50</t>
  </si>
  <si>
    <t>R51</t>
  </si>
  <si>
    <t>R53</t>
  </si>
  <si>
    <t xml:space="preserve">Beneficios económicos por autorizar medicamentos, insumos </t>
  </si>
  <si>
    <t xml:space="preserve">1. Intereses particulares 
2. Mala fe
3. Dolo
</t>
  </si>
  <si>
    <t>1. Pérdidas económicas
2. Daño a la reputación
3. Consecuencias legales, sanciones (Administrativas, fiscales y disciplinarias)
4. Soportes falsos para el cobro de lo no debido</t>
  </si>
  <si>
    <t>1. Revisión aleatoria (si tiene fallos, los recibos)
2. Revisión del visto bueno por parte de la coordinadora de gestión jurídica y firma de la analista administrativa del proceso o en su defecto del abogado encargado de las tutelas. (Documentarlo)
3. Chequeo en tesorería</t>
  </si>
  <si>
    <t>1. Conexiones - revisión que realiza el sistema ( ejemplo: georreferenciación)</t>
  </si>
  <si>
    <t xml:space="preserve">Jefe de Autorizaciones
</t>
  </si>
  <si>
    <t>Permanente</t>
  </si>
  <si>
    <t>R54</t>
  </si>
  <si>
    <t>Beneficios económicos por transporte a través de reembolsos</t>
  </si>
  <si>
    <t>1. Mala fe
2. Dolo 
3. Culpa 
4. Manual de contratación desactualizado 
5. Gestión de los responsables de las áreas</t>
  </si>
  <si>
    <t>1. Detrimento patrimonial
2. Productos sin la calidad esperada</t>
  </si>
  <si>
    <t>1. MA-GJ-01 Manual de contratación</t>
  </si>
  <si>
    <t xml:space="preserve">1. Contratos </t>
  </si>
  <si>
    <t>R55</t>
  </si>
  <si>
    <t>R56</t>
  </si>
  <si>
    <t>R57</t>
  </si>
  <si>
    <t>R58</t>
  </si>
  <si>
    <t>1. Personal (Capacidad del personal)
2. Procesos (Diseño, Ejecución, Proveedores, Entradas, Salidas, Conocimiento)
3. Tecnología (Integridad de datos, Disponibilidad de datos y sistemas)</t>
  </si>
  <si>
    <t>1. Perdida de Información
2. Impacto en el desempeño de los procesos de la Organización
3. Pérdidas Económicas</t>
  </si>
  <si>
    <t>R59</t>
  </si>
  <si>
    <t>Auditoria interna general</t>
  </si>
  <si>
    <t>INEFICIENCIAS OPERATIVAS - Renuencia, reticencia, carencia y demora de información relevante de auditoría.</t>
  </si>
  <si>
    <t>1. PD-GT-01 Procedimiento evaluación independiente
2. PD-GT-02 Procedimiento evaluación Sistema de Control Interno
3. OD-GT-03 Hoja de vida del procedimiento de evaluación independiente
4. FO-GT-07 Formato programa de auditoría
5. Documentación actualizada (Guía metodológica bajo las técnicas vanguardistas).
6. Capacitación permanente sobre normas locales e internacionales en auditoría.
7. Validación del informe por otro auditor y por el director del área.
8. Adecuada formulación del programa</t>
  </si>
  <si>
    <t xml:space="preserve">1. Solicitar la información con base en la normatividad aplicable.
2. Establecer en cláusulas contractuales las condiciones de acceso a la información.
3. Describir en los procesos y subprocesos las condiciones del manejo de la información en la EPS.
4. Requerir a las áreas involucradas un sustento o evidencia de la situación encontrada.
</t>
  </si>
  <si>
    <t>Secretaría general
Jefe de Calidad
Auditora Interna General</t>
  </si>
  <si>
    <t>Cada Auditoría</t>
  </si>
  <si>
    <t>Notificación a la Gerencia.
Dejar consignada la situación en el informe y consignarlo en el plan de mejora.</t>
  </si>
  <si>
    <t>R60</t>
  </si>
  <si>
    <t>CONFLICTOS DE INTERÉS - Ausencia de objetividad para la selección de los procesos a auditar, en la ejecución de la auditoría y en el informe de resultados definitivo.</t>
  </si>
  <si>
    <t>1. Personal (Capacidad del personal)
2. Procesos (Diseño, Ejecución, Conocimiento)</t>
  </si>
  <si>
    <t>1. Impacto en el desempeño de los procesos de la Organización</t>
  </si>
  <si>
    <t xml:space="preserve">1. Plan General de Auditorías y Programa de Auditoría (revisados y aprobados por Comité de Auditoria Interna y Auditoría Interna General).
</t>
  </si>
  <si>
    <t>1. Elaboración del Plan General de Auditorías y del cronograma con aprobación del Comité Coordinador de Control Interno
2. Elaboración de los programas de auditorías y de los informes con base en los procesos y subprocesos documentados en el SGC
3. Verificar el cumplimiento de los requisitos de forma y fondo del producto</t>
  </si>
  <si>
    <t>Auditora Interna General</t>
  </si>
  <si>
    <t>Se asume el riesgo cuando es una auditoría de tipo especial solicitada por la Gerencia de la EPS</t>
  </si>
  <si>
    <t>R61</t>
  </si>
  <si>
    <t>OPERATIVO - No elaboración o inadecuado plan de auditoría</t>
  </si>
  <si>
    <t>1. Personal (Capacidad del personal)
2. Procesos (Diseño, Ejecución, Proveedores, Entradas, Salidas, Conocimiento)</t>
  </si>
  <si>
    <t>1. Elaboración de los programas de auditorías y de los informes con base en los procesos y subprocesos documentados en el SGC
2. Verificar el cumplimiento de los requisitos de forma y fondo del producto</t>
  </si>
  <si>
    <t>R62</t>
  </si>
  <si>
    <t>Conclusión de oportunidades de mejora sin el suficiente soporte y documentación</t>
  </si>
  <si>
    <t>1. Poco dominio del tema auditado.
2. Poca normatividad respecto al tema.
3. Desidia, desinterés y apatía del auditor.
4. No entrenamiento en técnicas de auditoría.
5. Inadecuada planeación del ciclo de auditoría.
6. Conflictos de interés del auditado, tanto personales como profesionales.</t>
  </si>
  <si>
    <t>1. Pérdida de la legitimidad y la credibilidad en el ejercicio de auditoría.
2. Pérdidas de oportunidades de mejora para la EPS a través del control.
3. Invisibilidad del área en el aporte al cumplimiento de la misión.
4. Desnaturalización de la función del control.
5. Sanciones por acción u omisión.
6. Pérdida de la independencia, objetividad, competencia e integridad.</t>
  </si>
  <si>
    <t>1. PD-GT-01 Procedimiento evaluación independiente
2. PD-GT-02 Procedimiento evaluación Sistema de Control Interno
3. OD-GT-03 Hoja de vida del procedimiento de evaluación independiente
4. FO-GT-07 Formato programa de auditoría
5. Documentación actualizada (Guía metodológica bajo las técnicas vanguardistas).
6. Capacitación permanente sobre normas locales e internacionales en auditoría.
7. Validación del informe por otro auditor y por el director del área.
8. Adecuada formulación del programa de auditoría (avocación adecuada de conocimiento del proceso, fuentes de criterio, criterios y diferentes pruebas de auditoría).</t>
  </si>
  <si>
    <t>1. Capacitar
2. Actualizar
3. Autoformación
4. Asesoramiento
5. Interacción con las áreas</t>
  </si>
  <si>
    <t>1. Ajustar, contextualizar de acuerdo a las guías del informe en el componente de las oportunidades de mejora.
2. Capacitar en técnicas de auditoría.
3. Retroalimentación del Director con el Jefe</t>
  </si>
  <si>
    <t>R63</t>
  </si>
  <si>
    <t>INEFICIENCIAS OPERATIVAS - Desconocimiento del proceso(s) o subproceso(s) a auditar.</t>
  </si>
  <si>
    <t xml:space="preserve">1. Programa de Auditorías (FO-GT-06 Formato Plan General de Auditorías (PGA) 
2. Plan de capacitaciones
3. Programa de Auditorías
4. Procedimiento de Selección de Personal
5. Manual de Perfiles y Funciones
6. Mesas de trabajo con las áreas a cargo de los procesos </t>
  </si>
  <si>
    <t>1. Plan de Formación y Capacitación</t>
  </si>
  <si>
    <t>Auditora Interna General
Jefe de Gestión Humana</t>
  </si>
  <si>
    <t>Elaboración del plan de capacitaciones con base en las necesidades de capacitación y formación del área</t>
  </si>
  <si>
    <t>R64</t>
  </si>
  <si>
    <t>Gestión del riesgo en salud</t>
  </si>
  <si>
    <t>Complejidad en la implementación del modelo de atención en salud MIAS - MAITE</t>
  </si>
  <si>
    <t>1. Retraso en la implementación del modelo / bajo interés de la Red en trabajar de manera conjunta e integrada</t>
  </si>
  <si>
    <t>1. Incumplimiento normativo
2. No impacto en el mejoramiento de las condiciones de salud de la población</t>
  </si>
  <si>
    <t xml:space="preserve">1. MD-GR-01 Modelo de atención en salud con enfoque integral
2. Análisis de indicadores que miden la implementación del modelo.
3. Intervenciones directas en la EPS y red de prestadores </t>
  </si>
  <si>
    <t>R65</t>
  </si>
  <si>
    <t>Brecha de información frente al valor y tecnologías  a autorizar</t>
  </si>
  <si>
    <t>1. Sistema de información insuficiente.
2. Recurso humano insuficiente.</t>
  </si>
  <si>
    <t>1. Incremento del costo médico.
2. No impacto en el mejoramiento de la calidad de vida de los usuarios</t>
  </si>
  <si>
    <t>1. Cada uno de los programas de salud están documentados 
2. Gestión y seguimiento bases de datos (Excel)
3. Los programas están gerenciados por un líder idóneo</t>
  </si>
  <si>
    <t xml:space="preserve">1. Socialización del modelo de atención
2. Liderar el seguimiento a la implementación del modelo de atención
3. Implementar RIAS.
4. Implementar gestores familiares
5. Implementar modalidades de contratación.
6. Redefinir roles y responsabilidades de las diferentes áreas de la EPS.
7. Modificar sistema de información.
8. Formas de relacionamiento entre prestadores y Savia Salud EPS
9. Reasignación de líderes de RIAS
10. Socialización del modelo a través de las capacitación de inducción y reinducción a los colaboradores </t>
  </si>
  <si>
    <t>Coordinador(a) de Salud Pública</t>
  </si>
  <si>
    <t>Trimestral</t>
  </si>
  <si>
    <t>1. Planes de mejora</t>
  </si>
  <si>
    <t>R66</t>
  </si>
  <si>
    <t>Bajo cumplimiento de actividad de PEDT (Protección Específica y detección Temprana)</t>
  </si>
  <si>
    <t xml:space="preserve">1. Bajo compromiso de la red de prestadores
2. Baja conciencia del autocuidado por parte de los afiliados.
</t>
  </si>
  <si>
    <t>1. Captación tardía de pacientes enfermos
2. Incumplimiento normativo
3. Puede aumentar la discapacidad en los usuarios 
4. Generar altos costos para la EPS</t>
  </si>
  <si>
    <t>1. PD-GR-10 Procedimiento para el seguimiento a estimaciones de actividades de PEDT
2. Actividades de demanda inducida
3. Medición de indicadores trazadores definidos en el manual de salud pública
4. Medición de adherencia a guías</t>
  </si>
  <si>
    <t>1. Comité de alto valor conformado con el recurso humano idóneo.
2. Contratación de consultores especializados par apoyar la toma de decisiones
3. Acción continua de busque de información para la toma de decisiones (HC, fuentes bibliográficas, análisis de mercado)
4. Implementar un sistema de seguimiento a casos
5. Implementación de las Rutas Integrales de Atención en Salud - RIAS</t>
  </si>
  <si>
    <t>Coordinador(a) Alto Costo</t>
  </si>
  <si>
    <t>1. Priorizar el paciente y sus atenciones médicas
2. Plan de mejora</t>
  </si>
  <si>
    <t>R67</t>
  </si>
  <si>
    <t>Incremento de la morbilidad y mortalidad de los afiliados con condiciones crónicas</t>
  </si>
  <si>
    <t>1. Dependencia del reporte de la red de prestadores (Calidad y oportunidad de la información)
2. No disponibilidad de malla validadora para recepción de la información</t>
  </si>
  <si>
    <t xml:space="preserve">1. No hay mejoría e impacto en indicadores de alto costo
2. Potencialmente afecta redistribución de recursos </t>
  </si>
  <si>
    <t>1. PD-GR-05 Procedimiento de programación y seguimiento a estrategias y programas de alto costo
2. Personal con dedicación directa en el proceso
3. Seguimiento a los reportes de la red
4. Verificación de la calidad de la información por parte del personal (Manual)</t>
  </si>
  <si>
    <t>1. Capacitación a la red
2. Retroalimentación de la red (resultados de cumplimiento)
3. Concertación de metas con la red integrada de servicios de salud primaria</t>
  </si>
  <si>
    <t>1. A la red de prestadores se solicita plan de mejora
2. Seguimiento al plan</t>
  </si>
  <si>
    <t>R68</t>
  </si>
  <si>
    <t>Insuficiente gestión de los eventos de interés de salud pública</t>
  </si>
  <si>
    <t xml:space="preserve">1. Falta de compromiso de la red de prestadores
2. No reporte oportuno de los eventos
3. Deficiente calidad de la información </t>
  </si>
  <si>
    <t xml:space="preserve">1. Incumplimiento de la normatividad
2. Aumento de la morbi-mortalidad
3. Incumplimiento de las metas esperadas
4. No impacto en el mejoramiento de la calidad de vida de los usuarios
5. Continuidad de la operación como asegurador (Medida de vigilancia especial)
</t>
  </si>
  <si>
    <t xml:space="preserve">1. MA-GR-01 Manual de salud pública
2. Monitoreo mensual a los indicadores
Incentivos
3. Reuniones con gerentes de la red prestadora
(Líderes de salud pública y vigías)
4. Indicadores trazadores sobre la red de prestadores </t>
  </si>
  <si>
    <t>1. Asignación de recursos técnicos y humanos para la gestión de las cohortes
2. Asignación de recursos financieros para la contratación de la red integrada de servicios de salud
3. Implementación de Rutas Integrales de atención en salud RIAS</t>
  </si>
  <si>
    <t>Director Gestión del Riesgo
Coordinador(a) de Salud Pública</t>
  </si>
  <si>
    <t>1. Ajustar Cronograma de Contratación de la Red integrada de servicios de salud, priorizando condiciones y patologías objeto de seguimiento por la cuenta de alto costo. 
2. Fortalecer sistemas de información para identificar población objetivo
3 Dar continuidad a gestión de programas implementados: planeación, ejecución, verificación y ajuste de para las patologías de la cuenta de alto costo que aun no se han contratado por RIAS</t>
  </si>
  <si>
    <t>R69</t>
  </si>
  <si>
    <t>Atención al usuario</t>
  </si>
  <si>
    <t>Asociación de usuarios conformada que no es reportada ante el ente de control</t>
  </si>
  <si>
    <t>1. Ausencia de participación ciudadana para la conformación de la asociación de usuarios.
2. Disolver la asociación de usuarios existente.</t>
  </si>
  <si>
    <t>1. Incumplimiento normativo.
2. Pérdida de imagen reputacional ante los usuarios y ante el ente de control.</t>
  </si>
  <si>
    <t>1. Plan de trabajo
2. Procedimiento de asociación de usuarios.
3. convocatoria para la conformación de la asociación de usuarios 
4. Acompañamiento técnico y logístico a la asociación de usuarios.</t>
  </si>
  <si>
    <t>1. Seguimiento y cumplimiento al plan de trabajo.
2. Acompañamiento a la asociación de usuarios. 
3. Fomento de los espacios de participación ciudadana.</t>
  </si>
  <si>
    <t>Jefe de Atención al Usuario</t>
  </si>
  <si>
    <t>Correo y notificación del no reporte de la conformación de usuarios debido a fallas en el aplicativo del ente de control.</t>
  </si>
  <si>
    <t>R70</t>
  </si>
  <si>
    <t>Satisfacción de los usuarios sin medición periódica</t>
  </si>
  <si>
    <t xml:space="preserve">1. Incumplimiento en los tiempos de aplicación de la encuesta de satisfacción de los usuarios.
2. Falta de recurso humano para la aplicación de encuesta.
3. No adherencia de los usuarios al diligenciamiento de la encuesta.
4. No contar con la encuesta de satisfacción para las solicitudes de los entes de control </t>
  </si>
  <si>
    <t>1. No contar con información que respalde la toma de decisiones para la fidelización de los usuarios.
2. Desconocimiento de las necesidades de los usuarios. 
3. Hallazgos generados por las auditorías de entes de control.</t>
  </si>
  <si>
    <t>1. Procedimiento de satisfacción del usuario.
2. Formato encuesta de satisfacción de los usuarios
3. Seguimiento y control al indicador.
4 Informe de satisfacción de usuarios.</t>
  </si>
  <si>
    <t xml:space="preserve">1. Mejoramiento del formato de encuesta de satisfacción.
2. Mejoramiento de la metodología para la aplicación de las encuestas.
3. Digitalización de la encuesta de satisfacción.
</t>
  </si>
  <si>
    <t>R71</t>
  </si>
  <si>
    <t>Respuesta de las PQRSF y derechos de petición a nivel externo e interno no oportunas</t>
  </si>
  <si>
    <t>1.Tiempos prolongados de respuesta en la solución de las PQRSF por parte de las áreas y los prestadores
2. Gran volumen de PQRD
3. Problemas técnicos del sistema de información
4. Personal insuficiente para la gestión de los casos
5. No contar con la corresponsabilidad y con el objeto contractual por parte de la red prestadora</t>
  </si>
  <si>
    <t>1. Insatisfacción del usuario
2. Sanciones, tutelas, desacatos
3. Incumplimiento normativo</t>
  </si>
  <si>
    <t>1. Procedimiento gestión de PQRD
2. Seguimiento a las PQRD e Indicadores (Base de datos e informe PQRD mensual)
3. Gestión de las PQRD y direccionamiento de estas a las dependencias encargadas.
4. Reuniones en comités primarios
5. Cronograma y actas de las mesas de trabajo
6. Tablero de control para realizar seguimiento y control a la gestión y cierre de las PQRD</t>
  </si>
  <si>
    <t>1. Seguimiento a la gestión de las PQRD 
2. Reuniones permanentes con los prestadores.
3. Retroalimentación a las áreas a través del informe de PQRD
4. Indicador de seguimiento mensual al prestador por cierre de PQRD</t>
  </si>
  <si>
    <t xml:space="preserve">
Jefe de Atención al Usuario</t>
  </si>
  <si>
    <t>1. Mejoramiento del sistema de información
2. Mejorar la comunicación en las áreas y con los prestadores.</t>
  </si>
  <si>
    <t>R72</t>
  </si>
  <si>
    <t xml:space="preserve">Direccionamiento y clasificación de las PQRSF realizada de forma incorrecta </t>
  </si>
  <si>
    <t>1. Parametrización errada de las variables que permite clasificar y tipificar adecuadamente las PQRD (Sistema de información)
2. No capacitación del personal para el direccionamiento</t>
  </si>
  <si>
    <t>1. Sesgo en la información
2. Toma de decisiones inoportunas
3. Derechos de petición, desacatos, tutelas
4. Incumplimiento normativo.
5. Reprocesos en las diferentes áreas de la organización</t>
  </si>
  <si>
    <t>1. Revisión de casos direccionados y requerimientos al área de TI para mejoras en el sistema de información.
2. Revisión de las PQRSF para corrección de errores en cuanto a direccionamiento y clasificación
3. Reuniones y sensibilizaciones del equipo de trabajo
4.  Ajustes de la herramienta tecnológica diseñada para la administración de las PQRSF
6. Instructivo de la verificación de la calidad del dato /dentro del procedimiento gestión PQRSF.</t>
  </si>
  <si>
    <t xml:space="preserve">1. Sistemas de información ágil y eficiente que permita la gestión de la PQRD.
2. Capacitación del personal. </t>
  </si>
  <si>
    <t>Jefe de Atención al Usuario
Jefe de TI</t>
  </si>
  <si>
    <t>Cierre de la PQRSF en el aplicativo de la Superintendencia Nacional de Salud.</t>
  </si>
  <si>
    <t>R74</t>
  </si>
  <si>
    <t>Respuestas en la encuesta de satisfacción con información alteradas</t>
  </si>
  <si>
    <t>1. Manipulación de la información directa por parte del colaborador en las respuestas del usuario.</t>
  </si>
  <si>
    <t>1. Procesos disciplinarios
2. Pérdida de credibilidad al interior de la compañía
3. Pérdida de confianza
4. Calidad del dato deficiente
5. Afectación de la toma de decisiones
6. No implementación de planes de mejora</t>
  </si>
  <si>
    <t>1. Actualización de la metodología 
2. Identificación de los actores de la encuesta
3. Contabilizador de encuestas
4. Informe bimestral
5. Formato de encuesta satisfacción
6. Monitoreo de la satisfacción del usuario</t>
  </si>
  <si>
    <t>1. Divulgar el informe de satisfacción en la página web: para fácil acceso por parte del usuario
2. Aplicación de las encuestas de satisfacción.</t>
  </si>
  <si>
    <t>1. Procesos disciplinarios al colaborador</t>
  </si>
  <si>
    <t>R75</t>
  </si>
  <si>
    <t>Subgerencia financiera</t>
  </si>
  <si>
    <t>Generar información o presentar informes con inconsistencias (errada, falsa, incompleta) a los entes de control internos y/o externos</t>
  </si>
  <si>
    <t>1. Baja capacidad técnica en la generación de la información.
2. Desconocimiento de los instrumentos de seguridad en los informes SARLAFT.
CE: 3. Influencia externa orientada a intereses particulares</t>
  </si>
  <si>
    <t>1. Ajuste de intereses particulares sustentados en beneficios propios.</t>
  </si>
  <si>
    <t>1. Metodología de reporte de informes
2. Concepto de viabilidad de los informes emitido por el oficial de cumplimiento.</t>
  </si>
  <si>
    <t>1. Capacitar al personal encargado en las herramientas de reporte.
2. Verificar técnicamente los reportes de información.</t>
  </si>
  <si>
    <t>Subgerente Financiero</t>
  </si>
  <si>
    <t>Anual</t>
  </si>
  <si>
    <t>Las acciones son definidas por el oficial de cumplimiento SARLAFT.</t>
  </si>
  <si>
    <t>R76</t>
  </si>
  <si>
    <t>Subgerencia salud</t>
  </si>
  <si>
    <t>Vincular clientes y/o proveedores que utilicen a la compañía como instrumento para lavar activos o financiar el terrorismo</t>
  </si>
  <si>
    <t xml:space="preserve">1. Desarticulación de la información divulgada por parte de otras dependencias.
CE: 2. Intereses particulares      </t>
  </si>
  <si>
    <t xml:space="preserve">1. Sanciones                    
2. Investigaciones disciplinarias y penales 
3. Inhabilidades 
4. Perder credibilidad ante la opinión pública, instituciones y grupos de interés  </t>
  </si>
  <si>
    <t>1. Actas de confidencialidad                                                                                                                                           2. Socializar y sensibilizar acerca de las funciones de la Oficina Asesora de Comunicaciones</t>
  </si>
  <si>
    <t xml:space="preserve">1. Realizar sensibilizaciones con los funcionarios y los contratistas de la entidad en  relación a las funciones de comunicaciones                                              
2. Mesas de trabajo de confidencialidad de la información                                                                        3. Realizar reuniones junto con la Alcaldía Mayor con relación a los lineamientos de la divulgación de la información  </t>
  </si>
  <si>
    <t>Subgerente de Salud</t>
  </si>
  <si>
    <t>R77</t>
  </si>
  <si>
    <t xml:space="preserve">Subgerencia de desarrollo organizacional </t>
  </si>
  <si>
    <t>Vincular empleados y/o personal que utilicen a la compañía como instrumento para lavar activos o financiar el terrorismo</t>
  </si>
  <si>
    <t>1. Manejo de bases de datos por parte de funcionarios que puedan efectuar un mal uso de los datos contenidos en las bases de información.
CE: 2. Uso indebido por parte de usuarios externos a quienes se les confía el uso de bases de datos.</t>
  </si>
  <si>
    <t>1. Acciones judiciales frente a la entidad
2. Investigaciones disciplinarias</t>
  </si>
  <si>
    <t xml:space="preserve">1. Bases de micro datos manejados únicamente por personal autorizado. </t>
  </si>
  <si>
    <t>1. Anonimizar las bases de microdatos de manera que no se permita identificar los individuos o empresas contenidas en las bases de datos.
2. Compartir la información con agentes externos mediante la suscripción de actas de entrega, la cual debe ser suscrita por los responsables del manejo de la información. 
3. Permitir el acceso a las bases de microdatos solamente a los profesionales designados para realizar el procesamiento de las bases estadísticas, mediante la creación de perfiles de acceso (lectura, cambios limitados, control total, etc.)</t>
  </si>
  <si>
    <t>Subgerente de Desarrollo Organizacional</t>
  </si>
  <si>
    <t>R78</t>
  </si>
  <si>
    <t>Mantener relaciones comerciales con una firma que esté involucrada en procesos de Lavado de activos y/o financiación del terrorismo</t>
  </si>
  <si>
    <t>1. Errores de consolidación en el informe estadístico.
2. Voluntad de amañar un resultado
CE: 3. Intereses particulares de gremios, asociaciones, entre otros</t>
  </si>
  <si>
    <t>1. Actuaciones judiciales y administrativas</t>
  </si>
  <si>
    <t xml:space="preserve">1. Se establecerá cuando se cree el instrumento </t>
  </si>
  <si>
    <t>1. Crear un instrumento de seguimiento y verificación de información que se publica en el observatorio de desarrollo económico.</t>
  </si>
  <si>
    <t>Durante el año 2019</t>
  </si>
  <si>
    <t>R79</t>
  </si>
  <si>
    <t>Detectar hallazgos de forma errónea o inexistente durante los procesos de auditoría del cliente</t>
  </si>
  <si>
    <t>1. Ausencias de procedimientos
2. Interés particular de los funcionarios hacia terceros
CE: 3. Intereses particulares de gremios, asociaciones, grupos políticos y otros.
4. Presión de grupos de interés</t>
  </si>
  <si>
    <t>1. Perdida de credibilidad y/o confianza de las partes interesadas o ciudadanía
2. Afecta la imagen de la entidad.
3. Procesos disciplinarios y legales</t>
  </si>
  <si>
    <t>1. Estandarización de procedimientos
2. Controlar las convocatorias de grupo poblacionales de acuerdo con los compromisos de la entidad.</t>
  </si>
  <si>
    <t xml:space="preserve">1. Diseñar los procedimientos
2. Revisión de las convocatorias poblaciones </t>
  </si>
  <si>
    <t>R80</t>
  </si>
  <si>
    <t>Emitir informes que contengan opiniones erradas sobre los clientes y sin la debida evidencia</t>
  </si>
  <si>
    <t>1. Interés del funcionario que da respuesta a las solicitudes, peticiones, quejas y reclamos 
2. Multiplicidad de responsables de PQRS - No centralización de la información que ingresa
CE: 3. Falta de información de contacto de los peticionarios</t>
  </si>
  <si>
    <t>1. No suministro de información oportuna
2. Desmejora imagen institucional de la Entidad
3. Incidencia disciplinaria para el funcionario responsable</t>
  </si>
  <si>
    <t>1. Designar un responsable de atención al ciudadano que se encargue de llevar el control de los tiempos de respuesta y de verificar que la misma sea pertinente a lo solicitado</t>
  </si>
  <si>
    <t>1. Realizar un manejo confidencial de la información que reposa en la dirección de gestión corporativa del proceso de atención al ciudadano
2. Llevar un cuadro de control en el que se evidencie fecha de ingreso, tiempo de respuesta y fecha de envío al ciudadano y de descarga en las plataformas</t>
  </si>
  <si>
    <t>R81</t>
  </si>
  <si>
    <t>Vinculación de clientes que estén reportados en Procuraduría, lista OFAC o lista ONU.</t>
  </si>
  <si>
    <t>1. No reconocer los procesos por parte de los funcionarios  para la participación del ciudadano.
2. Rendición de cuentas a la ciudadanía ilimitada.
3. Ocultamiento de la información.
4. Convocatorias limitadas para la participación de la ciudadanía
CE: 5. intereses particulares</t>
  </si>
  <si>
    <t>1. Pérdida de confianza de las partes interesadas o ciudadanía
2. Afecta la imagen de la entidad.
3. Sanciones disciplinarias</t>
  </si>
  <si>
    <t>1. Información de calidad y oportuna</t>
  </si>
  <si>
    <t>1. Realización de rendición de cuentas 
2. Realizar espacios de diálogos con la ciudadanía.</t>
  </si>
  <si>
    <t>R82</t>
  </si>
  <si>
    <t>Suministrar a terceros la información de los clientes de la Compañía, sin su autorización incumpliendo la reserva de información</t>
  </si>
  <si>
    <t>1. Intereses particulares de los funcionarios en el proceso de contratación.
2. Procesos deficientes de la planeación
CE: 3. Intereses particulares de gremios, asociaciones, entre otros
4.Tráfico de influencias</t>
  </si>
  <si>
    <t>1. Pérdida de credibilidad y/o confianza de las partes interesadas o ciudadanía
2. Afecta la imagen de la entidad.
3. Procesos disciplinarios y legales</t>
  </si>
  <si>
    <t>1. Diseño, actualización e implementación de los procesos de planeación de participación ciudadana</t>
  </si>
  <si>
    <t>1. Diseñar, actualizar e implementar los procesos de participación ciudadana</t>
  </si>
  <si>
    <t>R83</t>
  </si>
  <si>
    <t>Ingresar nuevos proveedores sin el cumplimiento de los requisitos</t>
  </si>
  <si>
    <t xml:space="preserve">1. Desconocimiento de la normatividad y manuales referentes a la contratación pública.
2. Desconocimiento de los principios administrativos que enmarcan la contratación pública
3. Negligencia al control y seguimiento por parte del superior jerárquico.
CE: 4. Aceptación de propuestas fructuosas a beneficio del funcionario o contratista, a cambio de favorecimientos en las etapas contractuales.                                                                                                                                                                               5. Presión coercitiva por parte de terceros a funcionarios o contratistas para favorecimiento en etapas contractuales.  </t>
  </si>
  <si>
    <t xml:space="preserve">1. Entorpecimiento de las actividades y objetivos de los procesos
2. Sanciones legales en la modalidad disciplinaria, administrativa y penal.
3. Pérdida de imagen positiva de la entidad y el sector competitividad.
</t>
  </si>
  <si>
    <t>1. Capacitación en prevención al personal que integra la dirección
2. Conocimiento de manuales y normas contractuales 
3. Auditorías y seguimientos</t>
  </si>
  <si>
    <t xml:space="preserve">1. Actualización y socialización del procedimiento de Gestión Documental
2. Publicación permanente de documentos contractuales vigentes en las plataformas pertinentes, (Alfresco)
3. Verificación y seguimiento a control de documentos de Gestión contractual.
4. Seguimiento permanente a los procedimientos de las áreas conforme al SIG y la norma.
</t>
  </si>
  <si>
    <t>R84</t>
  </si>
  <si>
    <t>Pedir comisiones por parte de algún empleado por otorgar contratos o participación en negocios.</t>
  </si>
  <si>
    <t xml:space="preserve">1. Intención negativa del funcionario o contratista que manipule la documentación para beneficio propio o de terceros.                                                                                 
2. Deficiente seguimiento y control por parte del superior jerárquico.            
3. Negligencia administrativa en el control de gestión documental.
CE: 4. Presión o acción coercitiva sobre las acciones de los funcionarios o contratistas de las áreas por parte de terceros.              
5. Desconocimiento de los principios administrativos </t>
  </si>
  <si>
    <t>1. Capacitación en prevención al personal
2. Conocimiento de las normas de gestión documental 
3. Auditorías y seguimientos.</t>
  </si>
  <si>
    <t>1. Actualización y socialización del procedimiento de Gestión Documental                                          
2. Publicación de la información digitalizada en Plataformas o servicios de cloud, para mantener la memoria documental activa. 
3. Seguimiento a los documentos con base a la norma de gestión documental.                                                                                                                                                                                      4. Seguimiento al archivo físico de los documentos en atención a los protocolos de gestión documental.</t>
  </si>
  <si>
    <t>R85</t>
  </si>
  <si>
    <t>Aprobar operaciones que no correspondan con los límites establecidos por la compañía en materia de montos y/o plazos (Junta Directiva)</t>
  </si>
  <si>
    <t xml:space="preserve">1. Interés del funcionario a participar en estudios previos donde se puede beneficiar personalmente o a terceros.  
CE: 2. Presión de empresas privadas a funcionarios públicos para obtener beneficios para sus empresas                </t>
  </si>
  <si>
    <t>1. Plan de Contratación 
2. Actas de comité de contratación
3. Lineamientos Jurídicos</t>
  </si>
  <si>
    <t xml:space="preserve">1. Procurar que exista pluralidad de cotizantes y oferentes en los diferentes procesos de contratación                                                                                                                                                                                                        
2. Realizar un buen estudio de mercado a las diferentes empresas postuladas 
</t>
  </si>
  <si>
    <t>Permanente, de acuerdo con elaboración de estudios previos</t>
  </si>
  <si>
    <t>R86</t>
  </si>
  <si>
    <t>Efectuar pagos a proveedores o desembolsos sin cumplir con las condiciones definidas por la alta gerencia.</t>
  </si>
  <si>
    <t xml:space="preserve">1. Interés del funcionario a participar en estudios previos donde se puede beneficiar personalmente o a terceros
CE: 2. Presión de empresas privadas a funcionarios públicos para obtener beneficios para sus empresas             </t>
  </si>
  <si>
    <t>1. Plan de Contratación                                
2. Actas de comité de contratación
3. Lineamientos Jurídicos</t>
  </si>
  <si>
    <t xml:space="preserve">1. Procurar que exista pluralidad de cotizantes y oferentes en los diferentes procesos de contratación                                                                                                                                                                                                        
2. Realizar un buen estudio de mercado a las diferentes empresas postuladas </t>
  </si>
  <si>
    <t>R87</t>
  </si>
  <si>
    <t>Incumplimiento de los tiempos definidos por entes regulatorios para presentación de informes SARLAFT (UIAF, SUPERSALUD)</t>
  </si>
  <si>
    <t>1. Establecer controles inapropiados en el proceso de presentación de informes.
CE: 2. La no existencia de  procesos objetivos de selección por posible tráfico de influencias.
3. Soporte documental insuficiente en el  proceso de selección de los asociados.
4. Selección de beneficiarios que no cumplen requisitos por parte de los operadores o ejecutores por posible tráfico de influencias.</t>
  </si>
  <si>
    <t xml:space="preserve">
1. Dificulta para un control y seguimiento. 
2. Contratación de terceros no idóneos para el desarrollo de las actividades.                                       
3. Ineficiencia en el uso de los recursos públicos </t>
  </si>
  <si>
    <t>1. Procesos y procedimientos de contratación establecidos por la entidad
2. Existe revisión por parte del área de las oficinas del área jurídica y de planeación
3. Establecido comité de contratación para valores superiores de la cuantía mínima
4. Revisión de estudio de mercado por parte de la oficina asesora jurídica
5. Requerimiento de experiencia e idoneidad para el asociado</t>
  </si>
  <si>
    <t>1. Dar continuidad a los procesos y procedimientos  de control contractual establecidos por la entidad</t>
  </si>
  <si>
    <t>R88</t>
  </si>
  <si>
    <t>Abonar a un proveedor un valor diferente a la orden de pago</t>
  </si>
  <si>
    <t>1. Tráfico de influencias 
2. Manipulación de información de empresarios y personas
3. Uso inadecuado de la información para beneficio propio o de terceros.
CE: 4. Compra de la información</t>
  </si>
  <si>
    <t>1.  Investigaciones disciplinarias y fiscales                                         
2. Sanciones disciplinarias y fiscales</t>
  </si>
  <si>
    <t xml:space="preserve">1. Verificar la correcta depuración de las bases de datos remitidas </t>
  </si>
  <si>
    <t xml:space="preserve">1. Depuración de las bases de datos de acuerdo con el requerimiento de la empresa solicitante                                                                   </t>
  </si>
  <si>
    <t>R89</t>
  </si>
  <si>
    <t>Presentar información errada a las diferentes áreas de la compañía (Contabilidad, tesorería) y/o entidades externas</t>
  </si>
  <si>
    <t>1. Favorecimiento a los beneficiarios que no cumplan con el perfil descrito en las convocatorias.
CE: 2. Que los beneficiarios de los créditos no utilicen los recursos del préstamo para el destino al cual se otorgó el financiamiento.</t>
  </si>
  <si>
    <t>1. No aprovechamiento de los recursos de crédito y de la educación financiera por parte de las empresas para el desarrollo del crecimiento económico.
2. Bajo impacto en la generación de ingresos y empleo.     
3. Incumplimiento del retorno al crédito.</t>
  </si>
  <si>
    <t>1. Funcionarios capacitados.
2. Verificación de perfiles de beneficiarios.
3. Seguimiento a inversiones y desarrollo de empresas.</t>
  </si>
  <si>
    <t>1. Comités de Control de Seguimiento a los convenios.
2. Informes mensuales de ejecución de los convenios de financiamiento por parte de los asociados.</t>
  </si>
  <si>
    <t>R90</t>
  </si>
  <si>
    <t>Disminución del recaudo de la cartera de la compañía</t>
  </si>
  <si>
    <t xml:space="preserve">1. Deficiencias en la elaboración de los estudios de mercado. 
2. Favorecimiento en el proceso de selección </t>
  </si>
  <si>
    <t xml:space="preserve">1. Dificulta para un control y seguimiento. 
2. Contratación de terceros no idóneos para el desarrollo de las actividades.                                       
3. Ineficiencia en el uso de los recursos públicos </t>
  </si>
  <si>
    <t>1. Procesos y procedimientos de contratación establecidos por la entidad.
2.  Revisión por parte de las oficinas del área jurídica y de planeación. Mesas de trabajo conjuntas con el área técnica. 
3. Establecido comité de contratación para valores superiores de la cuantía mínima
4. Revisión de estudio de mercado por parte de la oficina asesora jurídica
5. Requerimiento de experiencia e idoneidad para el asociado</t>
  </si>
  <si>
    <t xml:space="preserve"> 1. Construcción técnica de los estudios de mercado en articulación con las Oficinas Asesoras de Planeación y Jurídica
2. Seguir los procesos de control y seguimiento establecidos por la entidad. </t>
  </si>
  <si>
    <t>R91</t>
  </si>
  <si>
    <t>R92</t>
  </si>
  <si>
    <t>R93</t>
  </si>
  <si>
    <t>Asumir costos por concepto de impuestos no pagados, moras y sanciones de aquellos clientes que se encuentran en proceso de cobro jurídico, multas por tutelas, asumir intereses, entre otros.</t>
  </si>
  <si>
    <t xml:space="preserve">1. Tramitar pagos sin cumplir con los requisitos establecidos   </t>
  </si>
  <si>
    <t>1. Sanciones disciplinarias, pecuniarias y penales.</t>
  </si>
  <si>
    <t>1. SISCO                              
2. Página del FOSYGA                          
3. RUAF - Registro Único de Afiliados.                       
4. Recepción solamente de documentos originales, no fotocopias (excepto RUT, RIT, Acta de Inicio).</t>
  </si>
  <si>
    <t>1. Ante la duda o falta de claridad en alguno de los soportes de pago al Sistema General de Seguridad Social. se realiza la consulta de los respectivos pagos en los sistemas de información FOSYGA o RUAF. 
2. Se solicitan documentos en original no fotocopias (excepto RUT, RIT, Acta de Inicio)</t>
  </si>
  <si>
    <t>R94</t>
  </si>
  <si>
    <t>Pérdida de títulos valores de la compañía</t>
  </si>
  <si>
    <t xml:space="preserve"> 1. Expedir solicitudes de CDP con una identificación del rubro inadecuado "diferente al del objeto". (Desviación de Recursos)</t>
  </si>
  <si>
    <t>1. Sanciones e inhabilidades.                                                      2. Investigaciones disciplinarias, fiscales y penales.</t>
  </si>
  <si>
    <t>1. SISCO
2. Normas presupuestales</t>
  </si>
  <si>
    <t>1. Registro de CDP en SISCO asociado al proceso de contratación correspondiente</t>
  </si>
  <si>
    <t>R95</t>
  </si>
  <si>
    <t>Imposibilidad de efectuar las transacciones bancarias de la compañía por medidas cautelares.</t>
  </si>
  <si>
    <t>1. Inadecuada selección del personal de la entidad                                                                                             2. Ausencia de procesos de inducción y de reinducción de las actividades a desarrollar. 
3.Incumplimiento de las funciones del cargo según el manual de funciones de la entidad                                 
4. Falta de recurso humano que apoye los procesos 
CE: 5. Rotación de recurso humano ocasionada por los cambios de administración institucional y/o políticas  de la EPS.</t>
  </si>
  <si>
    <t>1. Investigaciones disciplinarias, administrativas,  fiscales y penales
2. Sanciones disciplinarias, administrativas, fiscales y penales.                                  
3. Deficiencias en el desempeño laboral y entrega de resultados para el cumplimiento de metas institucionales.
4. Mal clima Laboral</t>
  </si>
  <si>
    <t xml:space="preserve">1. Planta de personal,  manual de funciones  y  base de datos de funcionarios y contratistas de la entidad permanentemente actualizada acorde con las necesidades  institucionales; reporte de vacantes, retiros e ingresos al Departamento Administrativo del Servicio Civil - DASCD - , Sistema de  Información  y Gestión del Empleo Público  - SIGET, - Comisión Nacional del  Servicio Civil -   CNSC    </t>
  </si>
  <si>
    <t>1. Implementar un proceso de selección adecuado 
(Aplicación de pruebas psicotécnicas y entrevista sin múltiples interpretaciones.)                                                                                       
2. Dar cumplimiento a los requerimientos de la planta de personal y manual de funciones</t>
  </si>
  <si>
    <t>R96</t>
  </si>
  <si>
    <t>Pérdida de objetos y/o robo al interior de la compañía</t>
  </si>
  <si>
    <t>1. Uso inadecuado de medios de información (internet).
Incumplimiento de las políticas de seguridad de la información
Desactualización de antivirus
CE: 2. Ataques externos</t>
  </si>
  <si>
    <t>1. Perdida de información  
2. Detrimento patrimonial</t>
  </si>
  <si>
    <t>1. Política de Seguridad</t>
  </si>
  <si>
    <t xml:space="preserve">1. Divulgar la política de seguridad e informática
2. Revisar y analizar las restricciones de los equipos
 </t>
  </si>
  <si>
    <t>R97</t>
  </si>
  <si>
    <t>Deficiencias en el seguimiento a los proveedores</t>
  </si>
  <si>
    <t xml:space="preserve">1. Falta de recursos </t>
  </si>
  <si>
    <t>1. Información desactualizada 
2. Demora en la entrega de información</t>
  </si>
  <si>
    <t>1. Mantenimiento preventivo</t>
  </si>
  <si>
    <t xml:space="preserve">1. Comunicar la actualización y compra de tecnología </t>
  </si>
  <si>
    <t>R98</t>
  </si>
  <si>
    <t>Pago de obligaciones tributarias de forma extemporánea.</t>
  </si>
  <si>
    <t>1. Mal uso de los equipos por parte de los funcionarios
2. Utilización de programas no autorizados
3. Equipos obsoletos</t>
  </si>
  <si>
    <t>1. Perdida de información institucional.
2. Costos para la entidad.</t>
  </si>
  <si>
    <t xml:space="preserve">1. Realización de mantenimiento preventivo y correctivo
</t>
  </si>
  <si>
    <t>1. Diseñar y ejecutar un plan de mantenimiento correctivo y preventivo a los equipos de la entidad.</t>
  </si>
  <si>
    <t>R99</t>
  </si>
  <si>
    <t>Pérdida o robo de bienes que no se encuentren asegurados.</t>
  </si>
  <si>
    <t xml:space="preserve">1. No identificar claramente las necesidades de la contratación que se requiere por parte de las diferentes áreas  y mantener actualizado el Plan Anual de Adquisición.
2. No definir correctamente la modalidad de selección, ni los criterios de evaluación de los ofertas.
CE:  3. Que se presente colusión entre los oferentes 
4. Ofrecimiento de dádivas o prebendas a los funcionarios que gestionan el proceso selectivo
5. Dilatar el trámite y definición del proceso selectivo sin justificación </t>
  </si>
  <si>
    <t>1. Afectación del patrimonio público a favor de un particular                                                                                                              2. Incumplimiento con las obligaciones contractuales pactadas                                               
3. Incumplimiento de los principios y procedimientos que regulan la gestión contractual.</t>
  </si>
  <si>
    <t xml:space="preserve">1. Estudios Previos                 
2. Pliegos de Condiciones
3.Manual de contratación
4. Lista de chequeo del cumplimiento del normograma de contratación estatal.     </t>
  </si>
  <si>
    <t xml:space="preserve">1. Realizar revisiones jurídicas de los estudios previos con el fin de fijar las necesidades reales de contratación de la Entidad.  *Elaborar los pliegos de condiciones con fundamento en la normatividad vigente.                                                                                                                                      
2. Verificar el cumplimiento de la etapa precontractual para dar un adecuado y transparente proceso de contratación.
3. Realizar la verificación permanente a los cronogramas, para dar su cumplimiento.                                                    
4. Verificar idóneamente los documentos de la propuesta.                                                                                                                      
5. Evaluar las propuestas con objetividad. </t>
  </si>
  <si>
    <t>R100</t>
  </si>
  <si>
    <t>Presentar estados financieros, informes y/o declaraciones que no reflejan la realidad económica, financiera y el desarrollo del objeto social</t>
  </si>
  <si>
    <t xml:space="preserve">1. Desconocimiento de las normas vigentes y en específico las aplicables para el SAVIASALUD E.P.S - S.A.S Capital. 
2. Falta de conocimiento en términos jurídicos.
3. Falta de organización, seguimiento y control de las solicitudes allegadas al área.
 4. Conflicto de intereses en la materia objeto de consulta o asesoría
CE: 5. Cambios permanentes en la Legislación.
 </t>
  </si>
  <si>
    <t xml:space="preserve">
1. Toma de decisiones sin fundamento legal.
2. Riesgos de eventuales reclamaciones para la Entidad. 
3. Falta de objetividad en la asesoría.</t>
  </si>
  <si>
    <t xml:space="preserve">1. Capacitación. 
2. Controles.
3. Mesas de trabajo. 
4.Herramientas tecnológicas </t>
  </si>
  <si>
    <t>1. Realizar mesas de trabajo internas previas a la emisión del concepto jurídico solicitado, soportado en la experticia, seguimiento por parte del Jefe del área y revisión permanente de la normatividad y jurisprudencia reportada por sistemas virtuales de actualización jurídica.
2. Participación de capacitaciones, talleres o reuniones similares realizadas por SAVIASALUD EPS - S.A.S. o por otras Entidades.</t>
  </si>
  <si>
    <t>R101</t>
  </si>
  <si>
    <t>Pago inadecuado a los funcionarios y/o terceros de prestaciones sociales, derechos laborales, seguridad social y parafiscales.</t>
  </si>
  <si>
    <t>1. Omisión al cumplimiento de los términos en un proceso judicial.  
2. Falta de Gestión y seguimiento.
3. Indebida Formulación de excepciones. 
4. Conflicto de intereses en la materia objeto de defensa judicial.</t>
  </si>
  <si>
    <t xml:space="preserve">1. Investigaciones disciplinarias, fiscales y penales.
2. Sanciones fiscales y disciplinarias. 
3. Detrimento Patrimonial ante eventuales condenas adversas para la Entidad   </t>
  </si>
  <si>
    <t>1. Sistema de Información de Procesos Judiciales - SIPROJ. 
2. Aplicativo de la Rama Judicial.
3. Consulta de procesos de la Rama Judicial. * Informe previo de la formulación de pretensiones.
4. Sistemas de información del área</t>
  </si>
  <si>
    <t>1. Reportar informes semestrales del estado de los procesos a la Dirección de Prevención del daño antijurídico de la Secretaria Jurídica. 
2.Reporte de actualización del sistema SIPROJ.
3.Seguimiento y control de sistemas creados para seguimiento.</t>
  </si>
  <si>
    <t>R102</t>
  </si>
  <si>
    <t>Malversación de los activos de la compañía</t>
  </si>
  <si>
    <t xml:space="preserve">1. Defender los derechos e intereses del SAVIA SALUD EPS - S.A.S, en relación con los actos, hechos omisiones u operaciones que expida, realice o en que incurra o participe la EPS. </t>
  </si>
  <si>
    <t>1. Perdida de documentación necesaria para ejercer la debida representación de la EPS  en materia probatoria. 
2. Falta de continuidad del apoderado judicial</t>
  </si>
  <si>
    <t xml:space="preserve">1. Sistema Alfresco. 
2. Control de préstamo de expedientes de contratos. 
3. Continuidad del apoderado  </t>
  </si>
  <si>
    <t xml:space="preserve">1. Diligenciar el cuadro de préstamo de expedientes de contratos, solo cuando lo requiera necesario el funcionario con autorización de la jefe de OAJ. 
2. Uso del sistema de Alfresco </t>
  </si>
  <si>
    <t>R103</t>
  </si>
  <si>
    <t>Manipulación, filtración de información, eliminación o modificación de los sistemas de información y tecnológicos para alterar los registros, base de datos o documentos de la compañía, en beneficio propio o de un tercero</t>
  </si>
  <si>
    <t>1. Desconocimiento de las normatividad
2. Información adulterada
3. No cumplir con el objetivo principal de la Auditoría SARLAFT.
CE: 4. Falta de conocimiento de los temas propios de la Oficina de Control Interno del personal asignado a la oficina de Control Interno (Contratistas).</t>
  </si>
  <si>
    <t>1. Investigaciones disciplinarias 
2. Sanciones y compulsa de copias a autoridades competentes.</t>
  </si>
  <si>
    <t>1. Plan Anual de Auditorías
2. Normatividad vigente
3. Matrices de Riesgos por Procesos
4. Planes de Mejoramiento (Institucional, con la Contraloría de Bogotá, con Archivo General de la  Nación, con EPS  Distrital de Ambiente)
5. Planeación específica de cada una de las auditorías a realizar</t>
  </si>
  <si>
    <t>1. Adecuada planeación de las auditorías.
2. Conocimiento adecuado de la normatividad vigente de los temas propios de la Oficina de Control Interno.</t>
  </si>
  <si>
    <t>R104</t>
  </si>
  <si>
    <t>Fraude externo, evasión de impuestos</t>
  </si>
  <si>
    <t xml:space="preserve">1. Perdida de documentos                                                                                  
2 Denuncias temerarias contra el funcionario investigador                             
3. Retraso en la compilación de pruebas                                                                                   4. Vencimiento de los términos establecidos por la Ley 734 del 2002 </t>
  </si>
  <si>
    <t>1. No se genere un fallo revestido en el principio de la transparencia                                      
2. Detrimento patrimonial para la entidad</t>
  </si>
  <si>
    <t>1. Base de datos (cuadros en relación a las etapas del proceso disciplinario para evitar el vencimiento de los términos)                                                    
2. Cuaderno de copias</t>
  </si>
  <si>
    <t>1. Establecer el acceso restringido al lugar donde se encuentra la custodia de los expedientes de asuntos disciplinarios al personal ajeno al grupo de asuntos disciplinarios.                                                                
2. Realizar informes periódicos para el seguimiento de las investigaciones disciplinarias</t>
  </si>
  <si>
    <t>R105</t>
  </si>
  <si>
    <t>Favorecimiento de contratos contratistas y/o proveedores vinculados a la entidad, mediante actos indebidos en compras y contratación</t>
  </si>
  <si>
    <t xml:space="preserve">1. Baja confidencialidad en las declaraciones                                                  
2. Perdida de expedientes                                 </t>
  </si>
  <si>
    <t>1. Afectación y desviación en la investigación con relación a los asuntos disciplinarios                                                             2. Afectación al principio de transparencia                                                  3. Sanciones (Inhabilidades - Multas)</t>
  </si>
  <si>
    <t>1. Recomendaciones de confidencialidad entre las personas que integran el equipo disciplinario            
 2. Base de datos de los procesos en curso</t>
  </si>
  <si>
    <t>1. Establecer clave en el computador de acceso                                                                                         2. Custodiar los expedientes de asuntos disciplinarios con llave de seguridad</t>
  </si>
  <si>
    <t>R106</t>
  </si>
  <si>
    <t xml:space="preserve">Asumir costos por concepto de responsabilidad civil, sanciones, etc. </t>
  </si>
  <si>
    <t xml:space="preserve">1. Información adulterada.
2. Conflicto de interés   
3. Dar información privilegiada a terceros  </t>
  </si>
  <si>
    <t>1. Toma de decisiones erróneas
2. Pérdida de credibilidad</t>
  </si>
  <si>
    <t>1. Revisión y seguimiento a los informes de los procesos desarrollada por parte del líder del proceso</t>
  </si>
  <si>
    <t xml:space="preserve">1. Revisar y validar los informes de cada uno de los procesos desarrollados </t>
  </si>
  <si>
    <t>R107</t>
  </si>
  <si>
    <t>Dificultades en el cálculo y constitución de las reservas técnicas</t>
  </si>
  <si>
    <t>1. Dificultad en la generación de la data para el cálculo de las reservas (Modulo de Cuentas médicas no está en Conexiones)
2. Integralidad en los sistemas de información (Conexiones , SAP, Consorcio) data de cuentas médicas
3. No trazabilidad de los procesos que intervienen e interactúan en el cálculo de la reserva técnica</t>
  </si>
  <si>
    <t>1. Sanciones legales y económicas.
2. Impacto, volatilidad en los estados financieros.
3. No aprobación de la metodología para el cálculo de las reservas técnicas
4. No hay solvencia financiera (capacidad de pago a los servicios prestados no avisados a Savia Salud EPS)</t>
  </si>
  <si>
    <t>1. Manual de políticas, procesos y procedimientos para la constitución ajuste y liberación de las reservas técnicas en Savia Salud EPS (En espera de aprobación de calidad y retroalimentación de los procesos).
2. Caracterización del proceso de gestión financiera (Se ubica la reserva técnica como un proceso desde el área financiera)
Procedimientos para el calculo de la reserva técnica:
4. PR-GF-19 Procedimiento Capturar la información para la Reservas Técnicas
5. PR-GF-20 Procedimiento Calcular las Reservas Técnicas
6. IN-TI-14 Instructivo para la generación del backup de la reserva técnica
7. IN-TI-09 Instructivo generación de triángulos Reserva Técnica (Actuario responsable)
8. IN-TI-10 Instructivo cálculo de IBNR Reserva Técnica
9. IN-TI-11 Instructivo envío y socialización reserva técnica
10. 28022020_9006043500_NOTATÉCNICA_RESERVASTÉCNICAS: Cualquier cambio ajuste debe ser incluido en la nota técnica - Circular 020 del 2015</t>
  </si>
  <si>
    <t>1. Control de ajustes: Con base al control de ajustes se realiza controles de los archivos y se revisa la calidad del dato.
2. Revisión, evaluación y aplicación de ajustes a los archivos de detalle con base en los análisis  realizados por el proceso de reserva técnica y los hallazgos a la metodología de calculo de las reservas técnicas de la EPS emitidas por los entes de control</t>
  </si>
  <si>
    <t>Subgerente Financiero
Analista de Reserva Técnica</t>
  </si>
  <si>
    <t>Documentar plan de contingencia de cálculo de reserva técnica en caso de materialización (Seguir realizando el cálculo de manera manual)</t>
  </si>
  <si>
    <t>R108</t>
  </si>
  <si>
    <t>Gestión humana</t>
  </si>
  <si>
    <t>No proveer oportunamente el talento Humano con el perfil idóneo requerido por la organización</t>
  </si>
  <si>
    <t xml:space="preserve">1. La expectativa salarial de las personas aspirantes a las vacantes existentes es superior con respecto a la escala salarial 
2. Escasez de algunos perfiles profesionales (Personal de Auditoría)
3. Ubicación geográfica de algunos cargos.  
4. No revisión del cumplimiento de los requisitos del perfil del cargo por parte del área de gestión humana
</t>
  </si>
  <si>
    <t xml:space="preserve">1. Afectación del clima laboral.                             
2. Sobrecarga de trabajo.       
3. Dificultad del cumplimiento de las metas institucionales.     </t>
  </si>
  <si>
    <t>1. MA-GH-04 Manual de selección y contratación de personal
2. Banco de hojas de vida
3. Publicación de ofertas laborales en redes sociales
4. Portal trabaje con nosotros</t>
  </si>
  <si>
    <t>1. Seguimiento de las solicitudes de personal y de los procesos de selección</t>
  </si>
  <si>
    <t>Jefe de gestión humana</t>
  </si>
  <si>
    <t>1.Terminación del contrato durante el periodo de prueba o sin justa causa
2.Nombrar por un período de tiempo alguien encargado que conozca el proceso</t>
  </si>
  <si>
    <t>R109</t>
  </si>
  <si>
    <t xml:space="preserve">Información no actualizada en las historias laborales, según lo dispuesto en las TRD. </t>
  </si>
  <si>
    <t>1. No entrega oportuna de toda la documentación por parte del personal al momento de la vinculación
2. Tiempos de respuesta para cubrir 
3. La no actualización de documentos por parte de los empleados</t>
  </si>
  <si>
    <t>1. Procesos disciplinarios y legales por falta de información actualizada.
2. Traumatismo en los procesos internos con el área de gestión documental</t>
  </si>
  <si>
    <t>1. Lista de chequeo previa a entregar a gestión documental
2. Control y entrega de expedientes de empleados (archivo drive)
3. Dos fechas de ingreso en el mes (1 y 16 de cada mes)</t>
  </si>
  <si>
    <t xml:space="preserve">
1. Enviar soportes de historias laborales a gestión documental periódicamente
2. Control de entrega de documentos de empleados a gestión documental  </t>
  </si>
  <si>
    <t>Enviar notificación solicitando documentación</t>
  </si>
  <si>
    <t>R110</t>
  </si>
  <si>
    <t>Falta de oportunidad y calidad en el cumplimiento de las obligaciones relacionadas  con el pago de acreencias laborales y/o errores en el proceso de liquidación de nómina</t>
  </si>
  <si>
    <t>1. Recepción inoportuna de la información y/o reporte de novedades de nómina                                               
2. Falla en los sistemas de información.  
3. Falta de socialización de la documentación relacionada con la nómina y seguridad social.
4. Falta de idoneidad del personal encargado</t>
  </si>
  <si>
    <t xml:space="preserve">1. Sanciones disciplinarias.                                         
2. Multas y/o intereses de mora
3. Cargas administrativas por procesos de recuperación de dinero.                                </t>
  </si>
  <si>
    <t xml:space="preserve">1. PD-GH-02 Procedimiento compensación y nómina
2. FO-GH-34 Formato reporte de novedades de nómina
3. Software de nómina debidamente parametrizado - HELISA
4. Validaciones por parte de contabilidad y gestión humana
5. Fortalecimiento del Sistema Información de Nomina </t>
  </si>
  <si>
    <t xml:space="preserve">1. Envío de colilla de pago en caso de errores se haga la debida corrección
2. Auditorias a nivel interno (seguimiento preventivo)
3. Revisión exhaustiva por parte del Analista de Nomina respecto a los errores
4. Seguimiento al correo de nomina </t>
  </si>
  <si>
    <t>1. Recuperación de los mayores valores pagados 
2. Realizando reajustes de nómina 
3. Notificación a través de un oficio.</t>
  </si>
  <si>
    <t>R111</t>
  </si>
  <si>
    <t>No afiliación y reporte de novedades de seguridad social.</t>
  </si>
  <si>
    <t xml:space="preserve">1. Falta de conocimiento del procedimiento de afiliación y radicación en las diferentes entidades (EPS, AFP, Caja de Compensación y ARL)
2. Inconsistencias en el diligenciamiento de los formularios de afiliación. 
3. Falta de oportunidad en la realización de las afiliaciones
4. Retraso en la entrega de novedades 
5. Entrega inoportuna de documentación por parte del colaborador 
</t>
  </si>
  <si>
    <t>1. No prestación de los servicios a los Colaboradores y sus beneficiarios
2. Cobro de Mora por los periodos sin pago.
3. Sanciones disciplinarias.
4. Inconvenientes a largo plazo con los trámites de reconocimiento de pensión. 
5. No reconocimiento de incapacidades 
6. Sanciones impuestas por el Estado (UGPP).
7. No prestación de los servicios por parte de cada una de las entidades</t>
  </si>
  <si>
    <t>1. PD-GH-02 Procedimiento compensación y nómina
2. Control de Ingresos dos veces al mes
3. Control ingreso de personal
4. Generación de archivo de seguridad social a través de software Helisa
5. Validación adicional (plantilla de SAP)</t>
  </si>
  <si>
    <t xml:space="preserve">1. Anexando los soportes de afiliación a los expedientes
2. Revisión exhaustiva por parte del Analista de Nomina respecto a los errores
3. Seguimiento al correo de nómina </t>
  </si>
  <si>
    <t>Corrección y afiliación y pago de intereses moratorios</t>
  </si>
  <si>
    <t>R112</t>
  </si>
  <si>
    <t>No realización y seguimiento a los acuerdos de gestión y evaluaciones de desempeño</t>
  </si>
  <si>
    <t xml:space="preserve">1. Falta de conocimiento por parte de evaluados y evaluadores sobre el Sistema de Evaluación de Desempeño y los acuerdos de gestión.
2. Falta de rigurosidad en la inducción a los Directivos y Colaboradores
3, Ausencia de lineamientos frente a la importancia del Sistema de Evaluación de Desempeño y los acuerdos de gestión y su seguimiento. </t>
  </si>
  <si>
    <t xml:space="preserve">1. Dificultad y controversias entre evaluados y evaluadores al momento de la calificación (Semestral, parcial o definitiva)
</t>
  </si>
  <si>
    <t>1. PD - GH - 05 Procedimiento evaluación de desempeño
2. Plataforma evaluación de desempeño
3. Notificación mediante correo electrónico a los jefes inmediatos</t>
  </si>
  <si>
    <t xml:space="preserve">1. Seguimiento y monitoreo a la realización de las evaluaciones de desempeño por parte de los líderes y colaboradores de la EPS </t>
  </si>
  <si>
    <t>Realizar la evaluación de desempeño</t>
  </si>
  <si>
    <t>R113</t>
  </si>
  <si>
    <t xml:space="preserve">Indebida planeación y ejecución de los planes de bienestar y capacitación de la Entidad. </t>
  </si>
  <si>
    <t xml:space="preserve">1. Retraso en el trámite contractual.
2. Cambio de lineamientos por parte de las instancias competentes. 
3. Falta de toma de decisiones por parte de las instancias pertinentes.
4. Inadecuada articulación entre las áreas involucradas. </t>
  </si>
  <si>
    <t xml:space="preserve">
1. Retraso en la ejecución de los planes de bienestar y de formación
2. Hallazgos de los entes de control.
</t>
  </si>
  <si>
    <t>1. No existen por el momento</t>
  </si>
  <si>
    <t>1. Seguimiento a la ejecución de los planes de capacitación de la EPS</t>
  </si>
  <si>
    <t>Formulación del plan de bienestar laboral</t>
  </si>
  <si>
    <t>R114</t>
  </si>
  <si>
    <t>Prescripción de la acción disciplinaria solicitada oportunamente.</t>
  </si>
  <si>
    <t xml:space="preserve">1. El alto y creciente número asuntos disciplinarios que recibe anualmente la Jefatura de Gestión Humana.
2. Deficiencia en el seguimiento en los términos de prescripción y en el sistema de alertas y de información para evitar su concreción.
</t>
  </si>
  <si>
    <t>1. Deterioro de la imagen institucional.
2. Acciones contra la Entidad.
3. Inconformidad de los usuarios.</t>
  </si>
  <si>
    <t xml:space="preserve">1. Cronograma 
</t>
  </si>
  <si>
    <t xml:space="preserve">1. Control y registro de procesos disciplinarios </t>
  </si>
  <si>
    <t>R115</t>
  </si>
  <si>
    <t>Referente a la insatisfacción en el cumplimiento de los términos de ley en las respuestas a solicitudes y requerimientos externos e internos concernientes al personal de la organización</t>
  </si>
  <si>
    <t xml:space="preserve">1. Recepción tardía de las solicitudes y requerimientos.
2. Distribución inoportuna.
3. Documentación soporte incompleta.
4. Deficiencias en la disponibilidad de información
5. Falta de coordinación con otros procesos y dependencias
6. Exceso de solicitudes </t>
  </si>
  <si>
    <t xml:space="preserve">1. Sanciones disciplinarias.                       
2. Multas y/o intereses de mora
                </t>
  </si>
  <si>
    <t xml:space="preserve">
1. Revisión por manejo de correo electrónico Mercurio</t>
  </si>
  <si>
    <t xml:space="preserve">1. Seguimiento a las respuestas de solicitudes y requerimientos externos </t>
  </si>
  <si>
    <t>Responder fuera de los términos</t>
  </si>
  <si>
    <t>R116</t>
  </si>
  <si>
    <t>Inadecuada ejecución de las actividades dentro del Sistema de Seguridad y Salud en el Trabajo</t>
  </si>
  <si>
    <t>1. Ausencia de un diagnóstico real y objetivo
2. Inadecuado seguimiento al programa
3. Falta de compromiso y responsabilidad de la Alta Dirección
4. Insatisfactoria gestión con la ARL
5. No aplicación de la normatividad vigente
6. Dificultades en la disponibilidad de recursos</t>
  </si>
  <si>
    <t>1. Sanciones disciplinarias.                       
2. Multas
3. Cierre parcial y/o total de la entidad</t>
  </si>
  <si>
    <t>1. MA-GH-02 Manual del Sistema de Gestión de Seguridad y Salud en el Trabajo (SG-SST)
2. Plan anual de seguridad y salud en el trabajo (Verificar SGC)
3. Cronograma
4. Reuniones semanales</t>
  </si>
  <si>
    <t xml:space="preserve">1. Adecuada planeación
2. Seguimiento al cronograma plan de trabajo: Seguridad y Salud en el trabajo </t>
  </si>
  <si>
    <t>Regirse al plan de seguridad y salud en el trabajo</t>
  </si>
  <si>
    <t>R117</t>
  </si>
  <si>
    <t xml:space="preserve">Documentación presentada por los colaboradores sea falsa o no expedida por la autoridad competente.
</t>
  </si>
  <si>
    <t>1. Falta de conocimiento y de verificación por parte de quien reciba la documentación.
2. Falta de revisión por parte del Equipo de Gestión Humana</t>
  </si>
  <si>
    <t>1. Deterioro de la imagen institucional.
2. Sanciones legales
3 Pérdida de credibilidad</t>
  </si>
  <si>
    <t>1. Revisión en el RETHUS (Base de datos de los profesionales de la salud en Colombia)
2. Revisión de antecedentes judiciales ante Contraloría y Procuraduría</t>
  </si>
  <si>
    <t xml:space="preserve">1. Verificación y seguimiento a la documentación presentada por parte del funcionario que ingresa a la institución </t>
  </si>
  <si>
    <t>Culminación contrato con justa causa</t>
  </si>
  <si>
    <t>R118</t>
  </si>
  <si>
    <t>Realizar la inducción sin cubrir la totalidad de los colaboradores que ingresan por primera vez a la organización independientemente de su tipo de relación contractual</t>
  </si>
  <si>
    <t xml:space="preserve">1. Ingresos en las fechas no programadas por el área de gestión humana
2. No seguimiento adecuado a la plataforma del módulo de inducción. </t>
  </si>
  <si>
    <t>1. Sanciones legales por incumplimiento de la normatividad vigente
2. Accidentes y/o incidentes de trabajo
3. Errores en los procesos</t>
  </si>
  <si>
    <t>1. Actas de asistencia a la inducción
2. Lista de chequeo
3. Plataforma Q10
4. Programación de inducciones 2 veces al mes (ingresos de manera ordenada)</t>
  </si>
  <si>
    <t xml:space="preserve">1. Confirmación de asistencia vía correo electrónico y calendario para funcionarios
2. Seguimiento y control de inducción de los colaboradores que ingresan a la institución </t>
  </si>
  <si>
    <t>Quincenal</t>
  </si>
  <si>
    <t xml:space="preserve">Reprogramación inducción </t>
  </si>
  <si>
    <t>R119</t>
  </si>
  <si>
    <t>Vinculación de personal con antecedentes judiciales, con inhabilidades e incompatibilidades vigentes.</t>
  </si>
  <si>
    <t>1. Falta de conocimiento y de verificación por parte de quien recibe la documentación.
2. Falta de revisión por parte del Equipo de Gestión Humana</t>
  </si>
  <si>
    <t>1. Deterioro de la imagen institucional.
2. Sanciones legales
3. Pérdida de credibilidad</t>
  </si>
  <si>
    <t xml:space="preserve">1. MA-GH-04 Manual de selección y contratación de personal
2. Validación ante procuraduría, contraloría y policía (Certificados antecedentes judiciales)
</t>
  </si>
  <si>
    <t>1. Monitoreo a casos que se puedan presentar referente a personal con antecedentes  judiciales, con inhabilidades e incompatibilidades vigentes.</t>
  </si>
  <si>
    <t>R120</t>
  </si>
  <si>
    <t>Dificultades en el reporte oportuno de empleados que se desvinculan de la organización y adecuado proceso de paz y salvo</t>
  </si>
  <si>
    <t xml:space="preserve">1. No reporte oportuno de retiro de empleados por parte de los jefes inmediatos.
2. Dispersión geográfica en todo en el departamento </t>
  </si>
  <si>
    <t xml:space="preserve">1. Ingreso de personas no vinculadas a la organización 
2. Deterioro de la imagen institucional.
3. Acciones contra la Entidad.
</t>
  </si>
  <si>
    <t xml:space="preserve">1. PD-GH-11 Procedimiento de desvinculación laboral
2. Reporte de novedades de manera quincenal </t>
  </si>
  <si>
    <t>1. Monitoreo de reporte oportuno de empleados que se desvinculan de la organización</t>
  </si>
  <si>
    <t>Pago de obligaciones laborales</t>
  </si>
  <si>
    <t>R121</t>
  </si>
  <si>
    <t>Pago inadecuado de nóminas y prestaciones sociales (Alteración intencional en las liquidaciones de nómina o prestaciones sociales para beneficios particulares)</t>
  </si>
  <si>
    <t>1. Diligenciamiento intencional de la información errada para la liquidación de nómina y prestaciones sociales.</t>
  </si>
  <si>
    <t>1. Detrimento patrimonial 
2. Demandas
3. Pérdida de credibilidad
4. Deterioro de imagen institucional
5. Procesos disciplinarios</t>
  </si>
  <si>
    <t>1. Software de nómina debidamente parametrizado
2. Validaciones por gestión humana
3. FO-GH-34 Formato reporte de novedades de nómina
4. Realizar un comparativo entre el devengado en las vacaciones y el devengado en la nómina.</t>
  </si>
  <si>
    <t>1. Envío de colilla de pago en caso de errores se haga la debida corrección
2. Auditorías a nivel interno (seguimiento preventivo)
3. Monitoreo de reporte oportuno de empleados que se desvinculan de la organización</t>
  </si>
  <si>
    <t>1. Procesos disciplinarios por parte de la organización</t>
  </si>
  <si>
    <t>R122</t>
  </si>
  <si>
    <t>Error en la elaboración del contrato o no legalización del mismo de manera oportuna</t>
  </si>
  <si>
    <t xml:space="preserve">1. Atención al detalle 
2. Mal conteo o calculo de las fechas </t>
  </si>
  <si>
    <t>1. Sanciones jurídicas , multas o reclamos por parte de los empleados y/o aprendices 
2.  Reprocesos en las áreas de Gestión Humana y Jurídica</t>
  </si>
  <si>
    <t>1. Revisión y validación por parte de gestión Humana y Jurídica 
2. Formato en Excel donde se relaciona la información para la elaboración de los contratos</t>
  </si>
  <si>
    <t>1. Diligenciamiento de la base de datos y la revisión posterior una vez es emitido el documento por parte del área Jurídica.
2. Control de entrega de documentos de empleados a gestión documental  donde se relaciona la entrega del contrato</t>
  </si>
  <si>
    <t xml:space="preserve">Se manda a elaborar otro si al contrato de trabajo para poderlo corregir. </t>
  </si>
  <si>
    <t>R123</t>
  </si>
  <si>
    <t>Riesgos identificados dentro del Sistema de Gestión de Seguridad y Salud en el trabajo como materializados (SG-SST)</t>
  </si>
  <si>
    <t xml:space="preserve">1. Falta de recurso humano para el proceso de Seguridad y Salud en el trabajo
2. Múltiples funciones para un solo colaborador 
3. No se están ejecutando los procedimientos según lo documentado
4. No se cuenta con la parte presupuestal para cambiar o modificar los riesgos
5. Falta de mediciones e inspecciones 
6. Falta de implementación de programas de promoción y prevención
7. No hay un software para el sistema de gestión de seguridad y salud en el trabajo que permita disminuir las cargas manuales 
Causas externas
8. Posibilidad de ocurrencia del riesgo por manifestaciones, riesgo público, incendios, inundaciones, tecnológicos, osteomuscular
9. Resultados negativos por encuestas o informes normatizados: ejem: riesgo psicosocial
</t>
  </si>
  <si>
    <t>1. En auditorias salgan hallazgos de no conformidad o no cumplimiento
2. En la autoevaluación baje el porcentaje de calificaciones mínimas de lo estándares de Seguridad y Salud en el trabajo
3.Posibilidad de generación de accidentes de trabajo y/o enfermedades laborales.
4. Reprocesos en la gestión del área
5. Posibilidad de sanciones económicas para la EPS</t>
  </si>
  <si>
    <t>1. GH-PO07 Política de seguridad y salud en el trabajo - SST
2. GH-PO03 Política de teletrabajo
3. GH-PO01 Política SPA
4. MA-GH-01 Manual de Funciones y Perfil de Cargos
5. MA-GH-02 Manual del Sistema de Gestión de Seguridad y Salud en el Trabajo
6. MA-GH-05 Manual de convivencia
7. MA-GH-06 Manual de teletrabajo
8. PD-GH-05 Procedimiento evaluación de desempeño
9. PD-GH-07 Procedimiento exámenes médicos ocupacionales
10. PD-GH-08 Procedimiento para la notificación e investigación de incidentes, AT y condiciones peligrosas
11. PD-GH-09 Procedimiento seguimiento restricciones medicas y reincorporación laboral
12. PD-GH-10 Procedimiento reporte e Intervención de casos por presunto acoso laboral
13. PD-GH-13 Procedimiento acciones correctivas, preventivas y de mejora
14. PD-GH-16 Procedimiento postulación y aprobación del teletrabajo
15. OD-GH-02 Reglamento de higiene y seguridad industrial
16. OD-GH-03 Plan de prevención, atención y respuesta ante emergencias
17. OD-GH-06 Sistema de vigilancia epidemiológica
18. OD-GH-07 Programa de higiene y seguridad industrial
19. Capacitaciones en promoción y prevención
20. Capacitaciones a los riesgos que son inherentes a la actividad laboral
21. Plan de trabajo y cronograma de seguridad y salud en el trabajo</t>
  </si>
  <si>
    <t xml:space="preserve">1. Realizar capacitaciones en promoción y prevención
2. Realizar Capacitaciones a los riesgos que son inherentes a la actividad laboral
3. Ejecutar el Plan de trabajo y cronograma de seguridad y salud en el trabajo
4. Reforzar los riesgos y peligros de manera preventiva mediante la divulgación en mecanismos de consulta y participación para disminuir su materialización en los colaboradores </t>
  </si>
  <si>
    <t>Jefe de Gestión humana
Analista de seguridad y salud en el trabajo</t>
  </si>
  <si>
    <t>1. Buscar asesoría por ARL y se reciben las recomendaciones para ejecutarlas dentro de la organización 
2. Realizar reuniones con las partes interesadas para encontrar acciones correctivas, preventivas y de mejora
3. Articular al área administrativa como un apoyo a la compra de insumos cuando se requiere suplir la necesidad.
4. Hablar con la subgerencia de desarrollo organizacional para encontrar soluciones frente a las dificultades identificadas.
5. Documentar y ajustar los formatos y/o procedimientos que afecten la labor en los colaboradores, fuente y medio 
6. Realizar cronogramas de formación y desarrollo</t>
  </si>
  <si>
    <t>R124</t>
  </si>
  <si>
    <t>Datos personales alterados/modificados de manera no intencionada</t>
  </si>
  <si>
    <t>1. Posibilidad de error en la manipulación de la información por parte del colaborador. 
2. Falta de capacitación en administración y protección de datos. 
3. Falta de un instructivo que guie la administración de los datos. 
4. Falta de sensibilización institucional sobre la política de tratamiento de datos personales</t>
  </si>
  <si>
    <t>1. Datos inexactos, modificados o incorrectos que afectan la calidad de la información
2. Afectación del afiliado
3. Indebida prestación del servicio
4. Posibles hallazgos de Auditoría Interna General
5. Posibilidad de investigaciones y sanciones por la SIC
6. Reprocesos internos.
7. Afectación a la operación de los procesos. 
8. Posibles acciones de tutela por violación al Habeas data</t>
  </si>
  <si>
    <t xml:space="preserve">1. Separación de funciones mediante perfiles de acceso
2. Documentar instructivo (o Manual) que guie la administración de los datos.
3. Divulgación en redes (currents) y/o boletines institucionales (gotas) de un adecuado manejo de los datos personales </t>
  </si>
  <si>
    <t xml:space="preserve">1. Realizar la documentación del instructivo (o Manual) que guie la administración de los datos (15 de Julio fecha de cumplimiento)
2. Realizar la divulgación en redes (currents) y/o boletines institucionales (gotas) de un adecuado manejo de los datos personales </t>
  </si>
  <si>
    <t>1. Jefatura de Comunicaciones
2. Oficial de protección de datos</t>
  </si>
  <si>
    <t>1. Escalar a la jefatura de Planeación para buscar alternativas de solución frente al caso puntual presentado.</t>
  </si>
  <si>
    <t>R125</t>
  </si>
  <si>
    <t>Datos personales borrados/extraviados de manera no intencionada</t>
  </si>
  <si>
    <t>1. Datos inexactos, modificados o incorrectos que afectan la calidad de la información
2. Afectación del afiliado
3. Indebida prestación del servicio
4. Posibles hallazgos de Auditoría Interna General
5. Posibilidad de investigaciones y sanciones por la SIC y de la PGN
6. Reprocesos internos.
7. Afectación a la operación de los procesos. 
8. Posibilidad de acciones de tutela por violación al Habeas data</t>
  </si>
  <si>
    <t xml:space="preserve">1. Respaldo, control y backup en caso de perdida de información (Copias de seguridad
Almacenamiento en dos ubicaciones diferentes)
2. Documentar instructivo (o Manual) que guie la administración de los datos.
3. Divulgación en redes (currents) y/o boletines institucionales (gotas) de un adecuado manejo de los datos personales y respaldos. </t>
  </si>
  <si>
    <t xml:space="preserve">1. Realizar respaldo, control y backup en caso de perdida de información (Copias de seguridad
Almacenamiento en dos ubicaciones diferentes)
2. Realizar la documentación del instructivo (o Manual) que guie la administración de los datos (15 de Julio fecha de cumplimiento)
3. Realizar la divulgación en redes (currents) y/o boletines institucionales (gotas) de un adecuado manejo de los datos personales </t>
  </si>
  <si>
    <t xml:space="preserve">1. Jefatura de TI
2. Jefatura de Comunicaciones
3. Oficial de protección de datos
</t>
  </si>
  <si>
    <t>1. Escalar a la mesa de servicio- MATIAS para buscar alternativas de solución frente al caso puntual presentado.</t>
  </si>
  <si>
    <t>R126</t>
  </si>
  <si>
    <t xml:space="preserve">Datos personales consultados o tratados  sin los debidos permisos  </t>
  </si>
  <si>
    <t>1. Error en la ejecución de los procesos internos asociados a la autorización de acceso a los datos personales por parte del colaborador 
2. Manejo de un perfil de acceso a plataformas (Conexiones, SAP, entre otros) por varias personas (Debe ser un único perfil  por cada base de datos que contenga datos personales).</t>
  </si>
  <si>
    <t>1. Posibles hallazgos de Auditoría Interna General
2. Posibilidad de investigaciones y sanciones por parte de la SIC o de la PGN
3. Reprocesos 
4. Afectación a la operación de los procesos
5. Mala imagen institucional</t>
  </si>
  <si>
    <t>1. Documentar instructivo (o Manual) que guie la administración de los datos
2. Mesas de trabajo con la jefatura de TI para verificar como es el acceso a plataformas, manejo de roles y perfiles de usuario  
3. Mesas de trabajo con el proceso de PQRSF para direccionar la atención de las PQRSF sobre datos personales, buscando que se atienda por el proceso que administre la respectiva base de datos, siempre con copia al oficial de protección de datos personales.</t>
  </si>
  <si>
    <t>1. Realizar recomendaciones respecto a la política de Seguridad de la Información
2. Realizar la documentación del instructivo (o Manual) que guie la administración de los datos (15 de Julio fecha de cumplimiento)
3. Programar mesas de trabajo con la jefatura de TI para verificar como es el acceso a plataformas, manejo de roles y perfiles de usuario.</t>
  </si>
  <si>
    <t>1. Jefatura de TI
2. Oficial de protección de datos</t>
  </si>
  <si>
    <t>R127</t>
  </si>
  <si>
    <t>Datos personales destruidos por Incidentes imprevistos (como un incendio o un corte de suministro eléctrico) en los equipos o soportes en los que se almacenan los datos.</t>
  </si>
  <si>
    <t>1. Sucesos y hechos fortuitos que de manera imprevista afecten los equipos los cuales tiene datos personales</t>
  </si>
  <si>
    <t>1. Indebida prestación del servicio
2. Reprocesos 
3. Afectación a la operación normal de los procesos</t>
  </si>
  <si>
    <t>1. Pólizas de cumplimiento que protegen el equipo 
2. Respaldo, control y backup en caso de perdida de información (Copias de seguridad
Almacenamiento en dos ubicaciones diferentes)
3. Documentar instructivo (o Manual) que guie la administración de los datos (15 de Julio fecha de cumplimiento)</t>
  </si>
  <si>
    <t xml:space="preserve">1. Realizar el respaldo, control y backup en caso de perdida de información (Copias de seguridad
Almacenamiento en dos ubicaciones diferentes)
2. Realizar la documentación del instructivo (o Manual) que guie la administración de los datos </t>
  </si>
  <si>
    <t>1. Escalar a la jefatura de TI para buscar alternativas de solución frente al caso puntual presentado.</t>
  </si>
  <si>
    <t>R128</t>
  </si>
  <si>
    <t>Inventario de bases de datos personales desactualizado</t>
  </si>
  <si>
    <t>1. Falta de capacitación en materia de normatividad en la protección de datos personales por parte del personal de TI.
2. Posibilidad de error en la manipulación de la información por parte de TI.</t>
  </si>
  <si>
    <t>1.Existencia de información que se trata en los diferentes procesos institucionales, que está desprotegida o sin controles. 
2. Hallazgos de entes de control. 
3. Posibles demandas y tutelas en contra.</t>
  </si>
  <si>
    <t>1. Registro y actualización permanente de bases de datos en el Registro Nacional de Bases de Datos de la SIC. 
2. Asignación de un responsable de T.I. de mantener actualizada la información de la Institución en materia de bases de datos.</t>
  </si>
  <si>
    <t>1. Solicitar periódicamente a los lideres de los diferentes procesos la actualización de las bases de datos personales.
2.  Realizar el respaldo, control y backup en caso de perdida de información (Copias de seguridad
Almacenamiento en dos ubicaciones diferentes)
3. Realizar la documentación del instructivo (o Manual) que guie la administración de los datos personales.</t>
  </si>
  <si>
    <t>R129</t>
  </si>
  <si>
    <t>La normativa de protección de datos implementada en la organización no cumple con la legislación en materia de protección de datos</t>
  </si>
  <si>
    <t>1. Falta de capacitación en materia de protección de datos para el Oficial de Protección de datos y los colaboradores
2. No se entregan las evidencias a tiempo por parte de los procesos lo cual afecta el cumplimiento de la norma en protección de datos</t>
  </si>
  <si>
    <t>1. Posibles sanciones económicas para la entidad
2. Hallazgos del ente de control
3. Afectación de la imagen institucional
4. Afectación a la operación de los procesos
5. Retrasos en la ejecución y cumplimiento del plan de trabajo de protección de datos.</t>
  </si>
  <si>
    <t>1. Revisión normativa constante respecto al cumplimiento de protección de datos
2. Lista de chequeo normativa de protección de datos 
3. GE-PO01 Política de tratamiento de la información y protección de datos
4. PD-PN-08 Procedimiento de protección de datos personales
5. FO-PN-14 Formato de cesión de derechos de imagen – Savia Salud EPS</t>
  </si>
  <si>
    <t xml:space="preserve">1. Realizar revisión normativa constante respecto al cumplimiento de protección de datos
2. Cumplir con la lista de chequeo normativa de protección de datos </t>
  </si>
  <si>
    <t>1. Oficial de protección de datos
2. Procesos (entrega de información y/o soportes)</t>
  </si>
  <si>
    <t>1. Escalar a la Auditora Interna General (E) para buscar alternativas de solución frente al caso puntual presentado.</t>
  </si>
  <si>
    <t>R130</t>
  </si>
  <si>
    <t>Beneficios económicos por viáticos a través de reembolsos</t>
  </si>
  <si>
    <t>1. Intereses particulares 
2. Mala fe
3. Dolo</t>
  </si>
  <si>
    <t>1. Revisión aleatoria (si tiene fallos, los recibos)
2. Revisión del visto bueno por parte del proceso gestión jurídica y legal, gestión administrativa y gestión financiera.
3. Chequeo en tesorería y cartera.</t>
  </si>
  <si>
    <t>1. Ampliar la cobertura de rutas con contratos</t>
  </si>
  <si>
    <t>1. Pago por reembolso.
2. Gestionar la compra de tiquetes por parte de gestión administrativa</t>
  </si>
  <si>
    <t>R131</t>
  </si>
  <si>
    <t>R132</t>
  </si>
  <si>
    <t>R133</t>
  </si>
  <si>
    <t>R134</t>
  </si>
  <si>
    <t xml:space="preserve">R131 </t>
  </si>
  <si>
    <t>Disminución o afectación en el número de afiliados a la EPS</t>
  </si>
  <si>
    <t>1. Inoportunidad en la atención en salud.
2. Novedad de fallecidos.
3. Traslados a otra EPS.
4. Inconsistencias en documento de acuerdo a la normatividad.
5. Incumplimiento en los requisitos normativos.</t>
  </si>
  <si>
    <t>1. Disminución LMA.
2. Disminución de ingresos.</t>
  </si>
  <si>
    <t>1. Solicitar la pertinencia de la negación de traslado hacia Savia Salud EPS.
2. Garantizar el cumplimiento normativo para la permanencia del afiliado.
3. Solicitar a las otras EPS los soportes de los usuarios solicitados en traslado.
4. Aplicar la movilidad descendente automatiza a partir de la novedad de retiro del contributivo.
5. Identificar los usuarios sin encuesta del Sisbén y notificar la obligatoriedad de solicitar la encuesta.</t>
  </si>
  <si>
    <t>Inoportunidad en la gestión de cartera de aportes y contribución solidaria</t>
  </si>
  <si>
    <t>1. No cargue exitoso de las novedades reportadas por el aportante.
2. No enviar las comunicaciones de cobro al deudor.
3. Insuficiente recurso humano para la gestión de cartera.
4. Falta de proveedor para el cobro de cartera.
5. No conciliar las inconsistencias en aportes.
6. Inoportunidad en la publicación del archivo de la ADRES.</t>
  </si>
  <si>
    <t>1. Disminución de ingresos.
2. Incurrir en gastos de la cobranza.
3. Exponer a sanciones económicas la organización.</t>
  </si>
  <si>
    <t>1.Parametrizar fechas limites de pago según normatividad aplicable.
2.Notificar los avisos de incumplimiento enviados vs cartera menor a 30 días.
3.Notificar el cobro de cartera mayor a 30 días.
4.Verificar la ejecución de llamadas de gestión de cobro según lineamiento del mes.
5.Conciliar el recaudo por consignaciones vs cartera.
6.Notificar el cobro contribución solidaria.
7. Seguimiento al cumplimiento de metas de productividad asignadas al equipo de gestión de cartera.
8.Cruzar base de datos con pagos de contribución solidaria vs base de datos de afiliados con obligación de pago.</t>
  </si>
  <si>
    <t>Inoportuna gestión para el reporte de información a la ADRES y/o Entes de Control</t>
  </si>
  <si>
    <t>1. Falla en el aplicativo.
2. Glosas de reportes.
3. Desconocimiento de la fecha del reporte.
4. No habilitación de la plataforma de la ADRES.
5. No cargue de la afiliación o novedad al aplicativo misional.</t>
  </si>
  <si>
    <t>1. No actualización de base de datos.
2. No atención de los prestadores al afiliado.
3. No reconocimiento de UPC.</t>
  </si>
  <si>
    <t>1. Aplicativo de glosas.
2. Soporte del reporte efectivo a la ADRES.
3. Descarga y validación de los resultados de los procesos.</t>
  </si>
  <si>
    <t>1. Solución de la glosa.
2. Envío repetitivo a la ADRES.
3. Colocar PQRS a la ADRES para el cargue efectivo.</t>
  </si>
  <si>
    <t>Cargar y/o registrar erróneamente las novedades de los afiliados</t>
  </si>
  <si>
    <t>Cargue de usuarios con inconsistencias en sus datos de afiliación y reporte de novedades.</t>
  </si>
  <si>
    <t>1. Error en el registro del usuario en el aplicativo.
2. Actualización de tablas de referencia de la ADRES.</t>
  </si>
  <si>
    <t>1. Reintegro de la Unidad de Pago por Capitación - UPC.
2. Falta de calidad del dato en la base de datos de afiliados.</t>
  </si>
  <si>
    <t>1. Depuración de base de datos.
2. Aplicación oportuna de las novedades.
3. PQRS a la ADRES.</t>
  </si>
  <si>
    <t>La no recuperación de los recursos financieros de Savia Salud EPS cuando se presenten reconocimientos o pago de servicios que corresponden a otro plan o responsable, como servicios capitados, contratados por PGP y servicios NO PBS.</t>
  </si>
  <si>
    <t>1. Procedimiento de recobros PGP.
2. Procedimiento auditoria cuentas médicas evento.
3. Sistema de información respecto a las validaciones en RIPS, glosas y alertas automáticas (Control semiautomático).
4. Mesas de trabajo con los procesos, red prestadora y capacitaciones.
5. Medición de indicadores de gestión de manera interna para elaboración de informes recobros PBS.
6. Procedimiento de recobros no PBS.
7. Sistema de información del proceso de MIPRES a través de MIPRES.COM (Control semiautomático)
8. Marcación del aplicativo misional y glosas automáticas</t>
  </si>
  <si>
    <t>Riesgo compartido con las áreas de MIPRES, Cuentas Médicas.
No existe un sistema de información para la gestión, seguimiento y generación de informes del proceso de recobros, por lo que el proceso es manual.</t>
  </si>
  <si>
    <t>Base de datos aplicativo misional</t>
  </si>
  <si>
    <t>Coordinadora de Recobros</t>
  </si>
  <si>
    <t xml:space="preserve">1. Cambio del aplicativo transaccional de Integra a Conexiones Savia
2. Ausencia de bases para el cálculo de la Rte Fuente
3. Sobrecarga de trabajo (Horarios adicionales para revisar)
</t>
  </si>
  <si>
    <t>Definiciones de las actividades significativas, los subsistemas o categorías de riesgos, la clasificación del nivel de riesgo inherente, la calidad de las funciones de control, la valoración de los controles, los rangos de calificación de los controles, el riesgo neto y las opciones de tratamiento del riesgo para la calificación de los criterios solicitados en la hoja Matriz de Riesgos.</t>
  </si>
  <si>
    <t>Hoja donde se encuentran los riesgos que están en proceso de actualización.</t>
  </si>
  <si>
    <t>Representación gráfica del nivel de exposición de cada riesgo vs la calidad de los controles.</t>
  </si>
  <si>
    <t>No realización oportuna de la asamblea anual obligatoria.</t>
  </si>
  <si>
    <t>El incumplimiento del desarrollo de la sesión ordinaria de la asamblea general de accionistas en los términos establecidos en el Código de Comercio.</t>
  </si>
  <si>
    <t>Indicador: Celebración de sesión ordinaria de la Asamblea General de Accionistas en los tiempos establecidos legal y estatutariamente - Art. 18 CEBG.</t>
  </si>
  <si>
    <t>1. No citación oportuna a los socios.
2. No asistencia de los socios.
3. No contar con el quórum suficiente para deliberar y decidir.</t>
  </si>
  <si>
    <t>1. Aplazamiento de la asamblea para una segunda convocatoria (obligatoria).
2. Vulnerabilidad al derecho de los socios (art 422 código de comercio),</t>
  </si>
  <si>
    <t>1. Funcionario designado para la coordinación y el desarrollo de la sesión ordinaria.</t>
  </si>
  <si>
    <t>1. Reprogramación con tiempo prudencial de la sesión.</t>
  </si>
  <si>
    <t xml:space="preserve">Anual </t>
  </si>
  <si>
    <t>No aplica.</t>
  </si>
  <si>
    <t>Debido a la falta de acciones efectivas por parte de las áreas de la EPS respecto a los requerimientos elevados por la secretaría general de acuerdo con las dificultades encontradas en el proceso de atención en salud al momento de tramitar los fallos de tutela.</t>
  </si>
  <si>
    <t>Consolidado de sanciones por incumplimiento a fallos de tutela.</t>
  </si>
  <si>
    <t>1. Incremento de las notificaciones judiciales por encima de los porcentajes de periodos previos.
2. Rotación del recurso humano.
3. Tiempo que toma el personal nuevo en la curva de aprendizaje.
4. Posibles fallas temporales del aplicativo misional.</t>
  </si>
  <si>
    <t>1. Trámite extemporáneo de requerimientos y fallos judiciales.
2. Órdenes de arresto.
3. Sanciones por incumplimiento de fallos de tutelas.
4. Impacto reputacional e imagen institucional.</t>
  </si>
  <si>
    <t>Conexiones
Tutelas</t>
  </si>
  <si>
    <t>1. Contratación de recurso humano adicional de apoyo para suplir la contingencia.
2. Relacionamiento con la red de prestadores.</t>
  </si>
  <si>
    <t>Líder de tutelas</t>
  </si>
  <si>
    <t>Inoportunidad en la respuesta de demandas de reparación directa.</t>
  </si>
  <si>
    <t>Incumplimiento fallos judiciales en contra (tutelas).</t>
  </si>
  <si>
    <t>1. Indebida atención del proceso.
2. Deficiente argumentación en la respuesta .</t>
  </si>
  <si>
    <t>1. Fallos en contra.
2. Pérdidas económicas.</t>
  </si>
  <si>
    <t>1. Procedimiento de atención a procesos judiciales, jurisdiccionales y cobros coactivos.
2. Seguimiento permanente a demandas (manual).
3. Seguimientos indicadores.
4. Contratación de prestadores de servicios externos que realicen el seguimiento a los procesos judiciales.</t>
  </si>
  <si>
    <t>1. Contratación de empresa que realice vigilancia judicial y dé aviso oportuno a la admisión de demandas en contra de la EPS.</t>
  </si>
  <si>
    <t>Profesional judicial</t>
  </si>
  <si>
    <t>Coordinadora de Contratación</t>
  </si>
  <si>
    <t>Direccionamiento de la contratación.</t>
  </si>
  <si>
    <t>Debido a la selección de prestadores y/o proveedores de servicios de manera subjetiva.</t>
  </si>
  <si>
    <t>Estatuto de contratación.</t>
  </si>
  <si>
    <t>1. Mala fe (Interés del colaborador en recibir beneficios económicos u otros).
2. Dolo.
3. Culpa.
4. Influencias externas para cometer actos de corrupción.</t>
  </si>
  <si>
    <t>1. Detrimento patrimonial.
2. Afectación de la imagen institucional.
3. Sanciones.
4. Procesos disciplinarios.
5. Pérdida de credibilidad.
6. Intervención de organismos de control.</t>
  </si>
  <si>
    <t>1. Capacitación a los supervisores en términos contractuales y línea ética.
2. Código de ética y bueno gobierno. (Control organizacional).</t>
  </si>
  <si>
    <t>1. Terminación unilateral del contrato.
2. Medidas sancionatorias para los empleados que hayan incurrido en estas prácticas.</t>
  </si>
  <si>
    <t>Dádivas, sobornos en beneficio personal.</t>
  </si>
  <si>
    <t>Tomar decisiones ajustadas a intereses propios o de terceros durante la ejecución del contrato.</t>
  </si>
  <si>
    <t>1. Autorización de todos los pagos al contrato sin haber ejecutado la totalidad de las actividades pactadas para favorecer los intereses particulares del supervisor o del contratista.
2. Personal que no cumple con los valores y principios de la EPS.</t>
  </si>
  <si>
    <t>1. Incumplimiento del objeto contractual.
2. Investigaciones, demandas y procesos
disciplinarios.
3. Detrimento patrimonial.</t>
  </si>
  <si>
    <t>1. Estatuto de contratación.
2. Procedimiento de soporte jurídico contractual.
3. Comité de contratación.
4. Capacitación a los responsables de seguimiento contractual en términos contractuales y línea ética.</t>
  </si>
  <si>
    <t>No liquidación de contratos.</t>
  </si>
  <si>
    <t>Incumplimiento de una obligación establecida contractualmente para ambas partes.</t>
  </si>
  <si>
    <t>Base de datos contratos.
Aplicativo mercurio.</t>
  </si>
  <si>
    <t>Filtración de información.
Informes de seguimiento contractual.
Base de datos control contratos.</t>
  </si>
  <si>
    <t>1. Falta de seguimiento contractual por el responsable de seguimiento.
2. No se cuenta con estado de cartera actualizado y con saldos en cero que permita la liquidación de los contratos.</t>
  </si>
  <si>
    <t>1. Sanciones legales y demandas contractuales (por incumplimiento a las cláusulas).</t>
  </si>
  <si>
    <t>1. Manual de seguimiento contractual.
2. Manual de liquidación de contratos.
3. Informe mensual del estado de la liquidación de contratos a todas las áreas.</t>
  </si>
  <si>
    <t>1. Iniciar el proceso jurisdiccional o judicial correspondiente.</t>
  </si>
  <si>
    <t>Este riesgo es compartido con la Subgerencia Financiera.</t>
  </si>
  <si>
    <t>Inadecuado seguimiento de contratos.</t>
  </si>
  <si>
    <t xml:space="preserve">Inadecuado seguimiento a los contratos vigentes de la dependencia de secretaría general. </t>
  </si>
  <si>
    <t xml:space="preserve">Informe de seguimiento de contratos administrativos. </t>
  </si>
  <si>
    <t>1. No revisión oportuna de las obligaciones contractuales.</t>
  </si>
  <si>
    <t>1. Incumplimiento de obligaciones por parte de los prestadores.
2. Pérdidas económicas.
3. Sanciones legales y demandas contractuales (por incumplimiento a las cláusulas).</t>
  </si>
  <si>
    <t>Imposibilidad de recuperar la cartera de la compañía.</t>
  </si>
  <si>
    <t>Debido a falta de soportes entregados por los diferentes procesos de la EPS y que no cumplan con las condiciones necesarias, podemos enfrentarnos a la inefectividad de las acciones judiciales iniciadas para la recuperación de la cartera.</t>
  </si>
  <si>
    <t>Base de datos de deudas a favor de la EPS.</t>
  </si>
  <si>
    <t>1. Ausencia de tablas de retención documental para la clasificación y control de producción de documentos.
2. Falta de competencias y compromiso institucional del talento humano.
3. Carencia de infraestructura física, y tecnológica, y falta de dotación de materiales.
4. Extravió deliberado de documentos para favorecimiento propio o de terceros.
5. Falta de instrumentos para el control de entrega, consulta y préstamo de documentos.
6. Ingreso de personal ajeno a los archivos de la dependencia.</t>
  </si>
  <si>
    <t>1. Sanciones e inhabilidades, procesos disciplinarios relacionados a la pérdida de documentos e información.
2. Pérdida de memoria documental Institucional. 
3. Imposibilidad de consulta y acceso al archivo central y archivos de gestión.
4. Investigaciones y sanciones disciplinarias, fiscales y penales.</t>
  </si>
  <si>
    <t>1. Tablas de retención documental.
2. Procesos o procedimientos documentados para la gestión documental.
3. Inventarios documentales en archivos de gestión y central.
4. Inventarios de activos de información.
5. Tablas control de acceso a la información y documentación.
6. Sistema de información (ALFRESCO)</t>
  </si>
  <si>
    <t>1. Acudir a instancias alternativas para buscar la recuperación de cartera a través de acuerdos conciliatorios.</t>
  </si>
  <si>
    <t>Abogado Gestión Judicial</t>
  </si>
  <si>
    <t>Omitir la realización de las gestiones tendientes a la recuperación de la cartera en cobro jurídico.</t>
  </si>
  <si>
    <t xml:space="preserve">Debido a la inoportunidad para ejercer las acciones judiciales puede perderse la oportunidad procesal para recuperar la cartera a favor de la EPS. </t>
  </si>
  <si>
    <t>Bases de datos de deudas a favor de la EPS.</t>
  </si>
  <si>
    <t>1. Falta de implementación de estrategias para el control y seguimiento de elementos. 
2. Falta de seguimiento a los movimientos en el sistema.
3. Falta de capacidad para la aplicación de los protocolos de inventarios.
4. Falta de implementación de sistemas de seguridad en las bodegas (cámaras y alarmas).
5. Falta de control de la empresa de vigilancia.</t>
  </si>
  <si>
    <t>1. Sanciones e inhabilidades, procesos disciplinarios relacionados a la pérdida de elementos de la entidad.
2. Dificultad o retraso del cumplimiento de objetivos por falta de pérdida de elementos.</t>
  </si>
  <si>
    <t>1. Seguimiento y verificación al archivo físico de comprobantes de movimientos.
2. Verificación de inventario en sistema vs inventario físico.    
3. Seguimiento a los movimientos en el sistema de información para la administración de inventarios.
4. Implementar estrategias de control en conjunto con la empresa de seguridad.</t>
  </si>
  <si>
    <t>1. Procedimiento de atención a los trámites de tutelas con descripción de actividades.
2. Seguimientos indicadores del proceso, calidad, Supersalud.
3. Módulo de tutelas en el aplicativo misional.
4. Comité de tutelas donde se tiene intervención interdisciplinaria de la EPS para solución de problemas que impiden el cumplimiento oportuno de los fallos.
5. Seguimiento periódico por parte del líder y abogados de tutelas.</t>
  </si>
  <si>
    <t>Debido a fallas por parte de los abogados externos, y débil seguimiento de los contratos, podría perderse la oportunidad procesal para defender la EPS en este tipo de demandas.</t>
  </si>
  <si>
    <t>Consolidado de procesos judiciales.</t>
  </si>
  <si>
    <t>Este riesgo es compartido y debe ser revisado (análisis de espina de pescado) entre el jefe del área responsable del contrato, el área de contratación y el área de gestión humana.</t>
  </si>
  <si>
    <t>1. Base de datos para los seguimientos de los contratos del proceso.
2. Notificación de los seguimientos a realizar.
3. Realización del informe de seguimiento de contratos administrativos.</t>
  </si>
  <si>
    <t>1. Retroalimentar el colaborador responsable. 
2. Realizar los seguimientos hasta la fecha.</t>
  </si>
  <si>
    <t xml:space="preserve">R132 - R133 - 134 </t>
  </si>
  <si>
    <t>R55 - R56</t>
  </si>
  <si>
    <t>R17 - R50 -R57</t>
  </si>
  <si>
    <t>R51 - R58</t>
  </si>
  <si>
    <t>R91 - R92</t>
  </si>
  <si>
    <t>07</t>
  </si>
  <si>
    <t>1 de 6</t>
  </si>
  <si>
    <t>2 de 6</t>
  </si>
  <si>
    <t>3 de 6</t>
  </si>
  <si>
    <t>4 de 6</t>
  </si>
  <si>
    <t>5 de 6</t>
  </si>
  <si>
    <t>6 de 6</t>
  </si>
  <si>
    <t>1. Monitoreo y seguimiento diario tanto a la información manual como a la información que se encuentra en el sistema
2. instructivo de contabilidad de manera interna (a nivel informativo).
3. Grupo de Inconsistencias
4. Comité técnico de sostenibilidad financiera: Actas 
5. Documento técnico de sostenibilidad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</si>
</sst>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0"/>
      <color theme="1"/>
      <name val="Arial"/>
      <family val="2"/>
    </font>
    <font>
      <sz val="10"/>
      <color theme="1"/>
      <name val="Arial"/>
      <family val="2"/>
    </font>
    <font>
      <sz val="11"/>
      <color theme="1"/>
      <name val="Arial"/>
      <family val="2"/>
    </font>
    <font>
      <b/>
      <sz val="12"/>
      <color theme="1"/>
      <name val="Arial"/>
      <family val="2"/>
    </font>
    <font>
      <b/>
      <sz val="11"/>
      <color rgb="FFFFFFFF"/>
      <name val="Arial"/>
      <family val="2"/>
    </font>
    <font>
      <sz val="11"/>
      <color rgb="FF000000"/>
      <name val="Arial"/>
      <family val="2"/>
    </font>
    <font>
      <b/>
      <u/>
      <sz val="11"/>
      <color rgb="FF000000"/>
      <name val="Arial"/>
      <family val="2"/>
    </font>
    <font>
      <b/>
      <i/>
      <sz val="11"/>
      <color rgb="FF000000"/>
      <name val="Arial"/>
      <family val="2"/>
    </font>
    <font>
      <sz val="9"/>
      <color theme="1"/>
      <name val="Arial"/>
      <family val="2"/>
    </font>
    <font>
      <b/>
      <sz val="9"/>
      <color theme="1"/>
      <name val="Arial"/>
      <family val="2"/>
    </font>
    <font>
      <b/>
      <sz val="11"/>
      <color rgb="FF000000"/>
      <name val="Arial"/>
      <family val="2"/>
    </font>
    <font>
      <b/>
      <sz val="11"/>
      <color theme="1"/>
      <name val="Arial"/>
      <family val="2"/>
    </font>
    <font>
      <b/>
      <sz val="11"/>
      <color theme="0"/>
      <name val="Arial"/>
      <family val="2"/>
    </font>
    <font>
      <sz val="8"/>
      <name val="Calibri"/>
      <family val="2"/>
      <scheme val="minor"/>
    </font>
    <font>
      <sz val="11"/>
      <color rgb="FF0000FF"/>
      <name val="Arial"/>
      <family val="2"/>
    </font>
    <font>
      <b/>
      <sz val="12"/>
      <color rgb="FFFFFFFF"/>
      <name val="Arial"/>
      <family val="2"/>
    </font>
    <font>
      <b/>
      <sz val="12"/>
      <name val="Arial"/>
      <family val="2"/>
    </font>
    <font>
      <sz val="12"/>
      <color theme="1"/>
      <name val="Arial"/>
      <family val="2"/>
    </font>
    <font>
      <b/>
      <sz val="9"/>
      <color indexed="81"/>
      <name val="Tahoma"/>
      <family val="2"/>
    </font>
    <font>
      <sz val="9"/>
      <color indexed="81"/>
      <name val="Tahoma"/>
      <family val="2"/>
    </font>
  </fonts>
  <fills count="13">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rgb="FF006666"/>
        <bgColor indexed="64"/>
      </patternFill>
    </fill>
    <fill>
      <patternFill patternType="solid">
        <fgColor theme="8" tint="0.79998168889431442"/>
        <bgColor indexed="64"/>
      </patternFill>
    </fill>
    <fill>
      <patternFill patternType="solid">
        <fgColor rgb="FF00505E"/>
        <bgColor indexed="64"/>
      </patternFill>
    </fill>
    <fill>
      <patternFill patternType="solid">
        <fgColor theme="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222">
    <xf numFmtId="0" fontId="0" fillId="0" borderId="0" xfId="0"/>
    <xf numFmtId="0" fontId="2" fillId="0" borderId="0" xfId="0" applyFont="1"/>
    <xf numFmtId="0" fontId="2" fillId="0" borderId="6" xfId="0" applyFont="1" applyBorder="1" applyAlignment="1">
      <alignment vertical="center"/>
    </xf>
    <xf numFmtId="0" fontId="2" fillId="0" borderId="6" xfId="0" applyFont="1" applyBorder="1" applyAlignment="1">
      <alignment horizontal="right" vertical="center"/>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3" fillId="5" borderId="4" xfId="0" applyFont="1" applyFill="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3" borderId="6" xfId="0" applyFont="1" applyFill="1" applyBorder="1" applyAlignment="1">
      <alignment horizontal="left" vertical="center" wrapText="1"/>
    </xf>
    <xf numFmtId="0" fontId="3" fillId="0" borderId="0" xfId="0" applyFont="1" applyAlignment="1">
      <alignment horizontal="center"/>
    </xf>
    <xf numFmtId="0" fontId="4" fillId="0" borderId="0" xfId="0" applyFont="1" applyAlignment="1">
      <alignment horizontal="center" vertical="center"/>
    </xf>
    <xf numFmtId="0" fontId="2" fillId="0" borderId="0" xfId="0" applyFont="1" applyAlignment="1">
      <alignment horizontal="right" vertical="center"/>
    </xf>
    <xf numFmtId="0" fontId="0" fillId="12" borderId="0" xfId="0" applyFill="1"/>
    <xf numFmtId="0" fontId="2" fillId="12" borderId="0" xfId="0" applyFont="1" applyFill="1"/>
    <xf numFmtId="0" fontId="3" fillId="12" borderId="0" xfId="0" applyFont="1" applyFill="1"/>
    <xf numFmtId="0" fontId="9" fillId="0" borderId="6" xfId="0" applyFont="1" applyBorder="1"/>
    <xf numFmtId="0" fontId="2" fillId="0" borderId="29"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3" fillId="3" borderId="7" xfId="0" applyFont="1" applyFill="1" applyBorder="1" applyAlignment="1">
      <alignment horizontal="left" vertical="center" wrapText="1"/>
    </xf>
    <xf numFmtId="14" fontId="3" fillId="0" borderId="6" xfId="0" applyNumberFormat="1" applyFont="1" applyBorder="1" applyAlignment="1">
      <alignment horizontal="center" vertical="center" wrapText="1"/>
    </xf>
    <xf numFmtId="1" fontId="4" fillId="0" borderId="0" xfId="0" applyNumberFormat="1" applyFont="1" applyAlignment="1">
      <alignment horizontal="center" vertical="center"/>
    </xf>
    <xf numFmtId="1" fontId="1" fillId="0" borderId="0" xfId="0" applyNumberFormat="1" applyFont="1" applyAlignment="1">
      <alignment horizontal="left" vertical="center"/>
    </xf>
    <xf numFmtId="0" fontId="0" fillId="12" borderId="0" xfId="0" applyFill="1" applyAlignment="1">
      <alignment horizontal="center"/>
    </xf>
    <xf numFmtId="0" fontId="12" fillId="12" borderId="0" xfId="0" applyFont="1" applyFill="1" applyAlignment="1">
      <alignment horizontal="center" vertical="center"/>
    </xf>
    <xf numFmtId="0" fontId="10" fillId="12" borderId="0" xfId="0" applyFont="1" applyFill="1"/>
    <xf numFmtId="0" fontId="9" fillId="12" borderId="0" xfId="0" applyFont="1" applyFill="1" applyAlignment="1">
      <alignment horizontal="right" vertical="center"/>
    </xf>
    <xf numFmtId="0" fontId="13" fillId="11" borderId="6" xfId="0" applyFont="1" applyFill="1" applyBorder="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horizontal="center" vertical="center"/>
    </xf>
    <xf numFmtId="0" fontId="3" fillId="0" borderId="7" xfId="0" applyFont="1" applyBorder="1"/>
    <xf numFmtId="0" fontId="3" fillId="0" borderId="5" xfId="0" applyFont="1" applyBorder="1"/>
    <xf numFmtId="0" fontId="3" fillId="0" borderId="2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9" xfId="0" applyFont="1" applyBorder="1" applyAlignment="1">
      <alignment horizontal="left" vertical="center" wrapText="1"/>
    </xf>
    <xf numFmtId="0" fontId="3" fillId="0" borderId="8" xfId="0" applyFont="1" applyBorder="1" applyAlignment="1">
      <alignment horizontal="left" vertical="center" wrapText="1"/>
    </xf>
    <xf numFmtId="0" fontId="3" fillId="12" borderId="0" xfId="0" applyFont="1" applyFill="1" applyAlignment="1">
      <alignment vertical="center"/>
    </xf>
    <xf numFmtId="0" fontId="3" fillId="0" borderId="0" xfId="0" applyFont="1" applyAlignment="1">
      <alignment vertical="center"/>
    </xf>
    <xf numFmtId="0" fontId="13" fillId="11" borderId="4" xfId="0" applyFont="1" applyFill="1" applyBorder="1" applyAlignment="1">
      <alignment horizontal="center" vertical="center" wrapText="1"/>
    </xf>
    <xf numFmtId="0" fontId="13" fillId="11" borderId="9" xfId="0" applyFont="1" applyFill="1" applyBorder="1" applyAlignment="1">
      <alignment horizontal="center" vertical="center" wrapText="1"/>
    </xf>
    <xf numFmtId="0" fontId="13" fillId="11" borderId="19" xfId="0" applyFont="1" applyFill="1" applyBorder="1" applyAlignment="1">
      <alignment horizontal="center" vertical="center" wrapText="1"/>
    </xf>
    <xf numFmtId="0" fontId="13" fillId="11" borderId="17" xfId="0" applyFont="1" applyFill="1" applyBorder="1" applyAlignment="1">
      <alignment horizontal="center" vertical="center" wrapText="1"/>
    </xf>
    <xf numFmtId="0" fontId="3" fillId="12" borderId="0" xfId="0" applyFont="1" applyFill="1" applyAlignment="1">
      <alignment horizontal="center" vertical="center" wrapText="1"/>
    </xf>
    <xf numFmtId="1" fontId="3" fillId="0" borderId="0" xfId="0" applyNumberFormat="1" applyFont="1" applyAlignment="1">
      <alignment horizontal="center"/>
    </xf>
    <xf numFmtId="1" fontId="3" fillId="0" borderId="0" xfId="0" applyNumberFormat="1" applyFont="1"/>
    <xf numFmtId="0" fontId="3" fillId="0" borderId="0" xfId="0" applyFont="1" applyAlignment="1">
      <alignment horizontal="left"/>
    </xf>
    <xf numFmtId="0" fontId="3" fillId="8" borderId="12" xfId="0" applyFont="1" applyFill="1" applyBorder="1" applyAlignment="1">
      <alignment horizontal="center"/>
    </xf>
    <xf numFmtId="0" fontId="12" fillId="12" borderId="0" xfId="0" applyFont="1" applyFill="1"/>
    <xf numFmtId="0" fontId="13" fillId="11" borderId="12" xfId="0" applyFont="1" applyFill="1" applyBorder="1" applyAlignment="1">
      <alignment horizontal="center" vertical="center" wrapText="1"/>
    </xf>
    <xf numFmtId="0" fontId="3" fillId="8" borderId="4" xfId="0" applyFont="1" applyFill="1" applyBorder="1" applyAlignment="1">
      <alignment horizontal="center"/>
    </xf>
    <xf numFmtId="0" fontId="3" fillId="6" borderId="6" xfId="0" applyFont="1" applyFill="1" applyBorder="1" applyAlignment="1">
      <alignment horizontal="center"/>
    </xf>
    <xf numFmtId="0" fontId="3" fillId="7" borderId="6" xfId="0" applyFont="1" applyFill="1" applyBorder="1" applyAlignment="1">
      <alignment horizontal="center"/>
    </xf>
    <xf numFmtId="0" fontId="3" fillId="4" borderId="6" xfId="0" applyFont="1" applyFill="1" applyBorder="1" applyAlignment="1">
      <alignment horizontal="center"/>
    </xf>
    <xf numFmtId="0" fontId="3" fillId="2" borderId="9" xfId="0" applyFont="1" applyFill="1" applyBorder="1" applyAlignment="1">
      <alignment horizontal="center"/>
    </xf>
    <xf numFmtId="0" fontId="3" fillId="2" borderId="14" xfId="0" applyFont="1" applyFill="1" applyBorder="1" applyAlignment="1">
      <alignment horizontal="center"/>
    </xf>
    <xf numFmtId="0" fontId="3" fillId="8" borderId="6"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49" fontId="2" fillId="0" borderId="6" xfId="0" applyNumberFormat="1" applyFont="1" applyBorder="1" applyAlignment="1">
      <alignment horizontal="right" vertical="center"/>
    </xf>
    <xf numFmtId="14" fontId="2" fillId="0" borderId="6" xfId="0" applyNumberFormat="1" applyFont="1" applyBorder="1" applyAlignment="1">
      <alignment horizontal="right" vertical="center"/>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3" fillId="10" borderId="5" xfId="0" applyFont="1" applyFill="1" applyBorder="1" applyAlignment="1">
      <alignment vertical="center" wrapText="1"/>
    </xf>
    <xf numFmtId="0" fontId="3" fillId="12" borderId="0" xfId="0" applyFont="1" applyFill="1" applyAlignment="1">
      <alignment vertical="center" wrapText="1"/>
    </xf>
    <xf numFmtId="0" fontId="13" fillId="11" borderId="39" xfId="0" applyFont="1" applyFill="1" applyBorder="1" applyAlignment="1">
      <alignment horizontal="center" vertical="center" wrapText="1"/>
    </xf>
    <xf numFmtId="0" fontId="13" fillId="11" borderId="16" xfId="0" applyFont="1" applyFill="1" applyBorder="1" applyAlignment="1">
      <alignment horizontal="center" vertical="center" wrapText="1"/>
    </xf>
    <xf numFmtId="0" fontId="13" fillId="11" borderId="18" xfId="0" applyFont="1" applyFill="1" applyBorder="1" applyAlignment="1">
      <alignment horizontal="center" vertical="center" wrapText="1"/>
    </xf>
    <xf numFmtId="0" fontId="13" fillId="11" borderId="15" xfId="0" applyFont="1" applyFill="1" applyBorder="1" applyAlignment="1">
      <alignment horizontal="center" vertical="center" wrapText="1"/>
    </xf>
    <xf numFmtId="0" fontId="13" fillId="11" borderId="40" xfId="0" applyFont="1" applyFill="1" applyBorder="1" applyAlignment="1">
      <alignment horizontal="center" vertical="center" wrapText="1"/>
    </xf>
    <xf numFmtId="1" fontId="13" fillId="11" borderId="15" xfId="0" applyNumberFormat="1" applyFont="1" applyFill="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0" xfId="0" applyFont="1" applyBorder="1" applyAlignment="1">
      <alignment horizontal="center" vertical="center"/>
    </xf>
    <xf numFmtId="0" fontId="3" fillId="0" borderId="46" xfId="0" applyFont="1" applyBorder="1" applyAlignment="1">
      <alignment horizontal="center" vertical="center" wrapText="1"/>
    </xf>
    <xf numFmtId="0" fontId="3" fillId="10" borderId="6" xfId="0" applyFont="1" applyFill="1" applyBorder="1" applyAlignment="1">
      <alignment horizontal="center" vertical="center" wrapText="1"/>
    </xf>
    <xf numFmtId="0" fontId="3" fillId="10" borderId="6" xfId="0" applyFont="1" applyFill="1" applyBorder="1" applyAlignment="1">
      <alignment horizontal="left" vertical="center" wrapText="1"/>
    </xf>
    <xf numFmtId="0" fontId="3" fillId="5" borderId="5" xfId="0" applyFont="1" applyFill="1" applyBorder="1" applyAlignment="1">
      <alignment vertical="center" wrapText="1"/>
    </xf>
    <xf numFmtId="0" fontId="3" fillId="0" borderId="5" xfId="0" applyFont="1" applyBorder="1" applyAlignment="1">
      <alignment horizontal="center" vertical="center" wrapText="1"/>
    </xf>
    <xf numFmtId="0" fontId="3" fillId="5" borderId="5"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9" xfId="0" applyFont="1" applyFill="1" applyBorder="1" applyAlignment="1">
      <alignment horizontal="center" vertical="center" wrapText="1" readingOrder="1"/>
    </xf>
    <xf numFmtId="0" fontId="12" fillId="8" borderId="4"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6" fillId="8" borderId="6" xfId="0" applyFont="1" applyFill="1" applyBorder="1" applyAlignment="1">
      <alignment horizontal="center" vertical="center"/>
    </xf>
    <xf numFmtId="0" fontId="6" fillId="6" borderId="6" xfId="0" applyFont="1" applyFill="1" applyBorder="1" applyAlignment="1">
      <alignment horizontal="center" vertical="center"/>
    </xf>
    <xf numFmtId="0" fontId="6" fillId="7" borderId="6" xfId="0" applyFont="1" applyFill="1" applyBorder="1" applyAlignment="1">
      <alignment horizontal="center" vertical="center" wrapText="1"/>
    </xf>
    <xf numFmtId="0" fontId="6" fillId="4" borderId="6" xfId="0" applyFont="1" applyFill="1" applyBorder="1" applyAlignment="1">
      <alignment horizontal="center" vertical="center"/>
    </xf>
    <xf numFmtId="0" fontId="5" fillId="9" borderId="9"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4" borderId="9" xfId="0" applyFont="1" applyFill="1" applyBorder="1" applyAlignment="1">
      <alignment horizontal="center" vertical="center"/>
    </xf>
    <xf numFmtId="0" fontId="5" fillId="9" borderId="12"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4" borderId="13" xfId="0" applyFont="1" applyFill="1" applyBorder="1" applyAlignment="1">
      <alignment horizontal="center" vertical="center"/>
    </xf>
    <xf numFmtId="0" fontId="6" fillId="4" borderId="14" xfId="0" applyFont="1" applyFill="1" applyBorder="1" applyAlignment="1">
      <alignment horizontal="center" vertical="center"/>
    </xf>
    <xf numFmtId="0" fontId="3" fillId="0" borderId="6" xfId="0" applyFont="1" applyBorder="1" applyAlignment="1">
      <alignment horizontal="justify" vertical="center"/>
    </xf>
    <xf numFmtId="0" fontId="3" fillId="8" borderId="4" xfId="0" applyFont="1" applyFill="1" applyBorder="1" applyAlignment="1">
      <alignment horizontal="center" vertical="center" wrapText="1"/>
    </xf>
    <xf numFmtId="0" fontId="3" fillId="0" borderId="9" xfId="0" applyFont="1" applyBorder="1" applyAlignment="1">
      <alignment horizontal="center" vertical="center"/>
    </xf>
    <xf numFmtId="0" fontId="3"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0" borderId="13" xfId="0" applyFont="1" applyBorder="1" applyAlignment="1">
      <alignment horizontal="justify" vertical="center"/>
    </xf>
    <xf numFmtId="0" fontId="3" fillId="0" borderId="14" xfId="0" applyFont="1" applyBorder="1" applyAlignment="1">
      <alignment horizontal="center" vertical="center"/>
    </xf>
    <xf numFmtId="0" fontId="5" fillId="9" borderId="6"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4" xfId="0" applyFont="1" applyFill="1" applyBorder="1" applyAlignment="1">
      <alignment horizontal="center" vertical="center" wrapText="1"/>
    </xf>
    <xf numFmtId="0" fontId="6" fillId="0" borderId="4" xfId="0" applyFont="1" applyBorder="1" applyAlignment="1">
      <alignment horizontal="justify" vertical="center"/>
    </xf>
    <xf numFmtId="0" fontId="6" fillId="0" borderId="12" xfId="0" applyFont="1" applyBorder="1" applyAlignment="1">
      <alignment horizontal="justify" vertical="center"/>
    </xf>
    <xf numFmtId="0" fontId="5" fillId="9" borderId="14" xfId="0" applyFont="1" applyFill="1" applyBorder="1" applyAlignment="1">
      <alignment horizontal="center" vertical="center"/>
    </xf>
    <xf numFmtId="0" fontId="6" fillId="0" borderId="9" xfId="0" applyFont="1" applyBorder="1" applyAlignment="1">
      <alignment horizontal="justify" vertical="center" wrapText="1"/>
    </xf>
    <xf numFmtId="0" fontId="6" fillId="0" borderId="14" xfId="0" applyFont="1" applyBorder="1" applyAlignment="1">
      <alignment horizontal="justify" vertical="center" wrapText="1"/>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3" fillId="0" borderId="12" xfId="0" applyFont="1" applyBorder="1" applyAlignment="1">
      <alignment horizontal="left" vertical="center"/>
    </xf>
    <xf numFmtId="0" fontId="3" fillId="0" borderId="12" xfId="0" applyFont="1" applyBorder="1" applyAlignment="1">
      <alignment horizontal="left" vertical="center" wrapText="1"/>
    </xf>
    <xf numFmtId="0" fontId="5" fillId="9" borderId="48" xfId="0" applyFont="1" applyFill="1" applyBorder="1" applyAlignment="1">
      <alignment vertical="center"/>
    </xf>
    <xf numFmtId="0" fontId="5" fillId="9" borderId="49" xfId="0" applyFont="1" applyFill="1" applyBorder="1" applyAlignment="1">
      <alignment vertical="center"/>
    </xf>
    <xf numFmtId="0" fontId="0" fillId="0" borderId="0" xfId="0" applyAlignment="1">
      <alignment horizontal="center" vertical="center"/>
    </xf>
    <xf numFmtId="0" fontId="13" fillId="11" borderId="7" xfId="0" applyFont="1" applyFill="1" applyBorder="1" applyAlignment="1">
      <alignment horizontal="center" vertical="center" wrapText="1"/>
    </xf>
    <xf numFmtId="0" fontId="13" fillId="11" borderId="28" xfId="0" applyFont="1" applyFill="1" applyBorder="1" applyAlignment="1">
      <alignment horizontal="center" vertical="center" wrapText="1"/>
    </xf>
    <xf numFmtId="1" fontId="13" fillId="11" borderId="6" xfId="0" applyNumberFormat="1"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0" borderId="7" xfId="0" applyFont="1" applyFill="1" applyBorder="1" applyAlignment="1">
      <alignment horizontal="left" vertical="center" wrapText="1"/>
    </xf>
    <xf numFmtId="0" fontId="3" fillId="10" borderId="4" xfId="0" applyFont="1" applyFill="1" applyBorder="1" applyAlignment="1">
      <alignment vertical="center" wrapText="1"/>
    </xf>
    <xf numFmtId="0" fontId="3" fillId="10" borderId="6" xfId="0" applyFont="1" applyFill="1" applyBorder="1" applyAlignment="1">
      <alignment vertical="center" wrapText="1"/>
    </xf>
    <xf numFmtId="1" fontId="3" fillId="0" borderId="6" xfId="0" applyNumberFormat="1" applyFont="1" applyBorder="1" applyAlignment="1">
      <alignment horizontal="center" vertical="center" wrapText="1"/>
    </xf>
    <xf numFmtId="0" fontId="3" fillId="12" borderId="0" xfId="0" applyFont="1" applyFill="1" applyAlignment="1">
      <alignment wrapText="1"/>
    </xf>
    <xf numFmtId="0" fontId="17" fillId="0" borderId="6" xfId="0" applyFont="1" applyBorder="1" applyAlignment="1">
      <alignment horizontal="left" vertical="center"/>
    </xf>
    <xf numFmtId="0" fontId="18" fillId="0" borderId="6" xfId="0" applyFont="1" applyBorder="1" applyAlignment="1">
      <alignment horizontal="left" vertical="center" wrapText="1"/>
    </xf>
    <xf numFmtId="0" fontId="18" fillId="0" borderId="0" xfId="0" applyFont="1" applyAlignment="1">
      <alignment horizontal="center" vertical="center"/>
    </xf>
    <xf numFmtId="0" fontId="3" fillId="0" borderId="11" xfId="0" applyFont="1" applyBorder="1" applyAlignment="1">
      <alignment horizontal="center"/>
    </xf>
    <xf numFmtId="0" fontId="3" fillId="0" borderId="21" xfId="0" applyFont="1" applyBorder="1" applyAlignment="1">
      <alignment horizontal="center"/>
    </xf>
    <xf numFmtId="0" fontId="3" fillId="0" borderId="16" xfId="0" applyFont="1" applyBorder="1" applyAlignment="1">
      <alignment horizontal="center"/>
    </xf>
    <xf numFmtId="0" fontId="2" fillId="0" borderId="6" xfId="0" applyFont="1" applyBorder="1" applyAlignment="1">
      <alignment horizontal="center" vertical="center"/>
    </xf>
    <xf numFmtId="0" fontId="4" fillId="0" borderId="6" xfId="0" applyFont="1" applyBorder="1" applyAlignment="1">
      <alignment horizontal="center" vertical="center"/>
    </xf>
    <xf numFmtId="0" fontId="16" fillId="9" borderId="6" xfId="0" applyFont="1" applyFill="1" applyBorder="1" applyAlignment="1">
      <alignment horizontal="center" vertical="center"/>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5" fillId="9" borderId="1"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13" xfId="0" applyFont="1" applyBorder="1" applyAlignment="1">
      <alignment horizontal="left" vertical="center" wrapText="1"/>
    </xf>
    <xf numFmtId="0" fontId="5" fillId="9" borderId="6" xfId="0" applyFont="1" applyFill="1" applyBorder="1" applyAlignment="1">
      <alignment horizontal="center" vertical="center" wrapText="1"/>
    </xf>
    <xf numFmtId="0" fontId="5" fillId="9" borderId="27" xfId="0" applyFont="1" applyFill="1" applyBorder="1" applyAlignment="1">
      <alignment horizontal="center" vertical="center"/>
    </xf>
    <xf numFmtId="0" fontId="5" fillId="9" borderId="50" xfId="0" applyFont="1" applyFill="1" applyBorder="1" applyAlignment="1">
      <alignment horizontal="center" vertical="center"/>
    </xf>
    <xf numFmtId="0" fontId="13" fillId="11" borderId="21" xfId="0" applyFont="1" applyFill="1" applyBorder="1" applyAlignment="1">
      <alignment horizontal="center" vertical="center" wrapText="1"/>
    </xf>
    <xf numFmtId="0" fontId="13" fillId="11" borderId="0" xfId="0" applyFont="1" applyFill="1" applyAlignment="1">
      <alignment horizontal="center" vertical="center" wrapText="1"/>
    </xf>
    <xf numFmtId="0" fontId="5" fillId="9" borderId="1"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4"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2" xfId="0" applyFont="1" applyFill="1" applyBorder="1" applyAlignment="1">
      <alignment horizontal="center" vertical="center"/>
    </xf>
    <xf numFmtId="0" fontId="3" fillId="0" borderId="31"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39" xfId="0" applyFont="1" applyBorder="1" applyAlignment="1">
      <alignment horizontal="center" vertical="center" wrapText="1"/>
    </xf>
    <xf numFmtId="0" fontId="2" fillId="0" borderId="11" xfId="0" applyFont="1" applyBorder="1" applyAlignment="1">
      <alignment horizontal="center" vertical="center"/>
    </xf>
    <xf numFmtId="0" fontId="2" fillId="0" borderId="22" xfId="0" applyFont="1" applyBorder="1" applyAlignment="1">
      <alignment horizontal="center" vertical="center"/>
    </xf>
    <xf numFmtId="0" fontId="2" fillId="0" borderId="10"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4" fillId="0" borderId="11" xfId="0" applyFont="1" applyBorder="1" applyAlignment="1">
      <alignment horizontal="center" vertical="center"/>
    </xf>
    <xf numFmtId="0" fontId="4" fillId="0" borderId="22" xfId="0" applyFont="1" applyBorder="1" applyAlignment="1">
      <alignment horizontal="center" vertical="center"/>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3" fillId="0" borderId="6" xfId="0" applyFont="1" applyBorder="1" applyAlignment="1">
      <alignment horizontal="center"/>
    </xf>
    <xf numFmtId="0" fontId="3" fillId="0" borderId="45" xfId="0" applyFont="1" applyBorder="1" applyAlignment="1">
      <alignment horizontal="center" vertical="center"/>
    </xf>
    <xf numFmtId="0" fontId="3" fillId="0" borderId="25" xfId="0" applyFont="1" applyBorder="1" applyAlignment="1">
      <alignment horizontal="center" vertical="center"/>
    </xf>
    <xf numFmtId="0" fontId="3" fillId="0" borderId="6" xfId="0" applyFont="1" applyBorder="1" applyAlignment="1">
      <alignment horizontal="left" vertical="center" wrapText="1"/>
    </xf>
    <xf numFmtId="0" fontId="13" fillId="11" borderId="6" xfId="0" applyFont="1" applyFill="1" applyBorder="1" applyAlignment="1">
      <alignment horizontal="center" vertical="center" wrapText="1"/>
    </xf>
    <xf numFmtId="0" fontId="13" fillId="11" borderId="9"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34" xfId="0" applyFont="1" applyBorder="1" applyAlignment="1">
      <alignment horizontal="center" vertical="center"/>
    </xf>
    <xf numFmtId="0" fontId="3" fillId="0" borderId="32" xfId="0" applyFont="1" applyBorder="1" applyAlignment="1">
      <alignment horizontal="center" vertical="center"/>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3"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 xfId="0" applyFont="1" applyBorder="1" applyAlignment="1">
      <alignment horizontal="center" vertical="center"/>
    </xf>
    <xf numFmtId="0" fontId="3" fillId="0" borderId="30" xfId="0" applyFont="1" applyBorder="1" applyAlignment="1">
      <alignment horizontal="center" vertical="center"/>
    </xf>
    <xf numFmtId="0" fontId="3" fillId="0" borderId="37" xfId="0" applyFont="1" applyBorder="1" applyAlignment="1">
      <alignment horizontal="center" vertical="center"/>
    </xf>
    <xf numFmtId="0" fontId="3" fillId="0" borderId="36" xfId="0" applyFont="1" applyBorder="1" applyAlignment="1">
      <alignment horizontal="center" vertical="center"/>
    </xf>
    <xf numFmtId="0" fontId="3" fillId="0" borderId="31"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7" xfId="0" applyFont="1" applyBorder="1" applyAlignment="1">
      <alignment horizontal="center" vertical="center" wrapText="1"/>
    </xf>
    <xf numFmtId="0" fontId="3" fillId="0" borderId="38"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Alignment="1">
      <alignment horizontal="center" vertical="center"/>
    </xf>
    <xf numFmtId="0" fontId="13" fillId="11" borderId="1" xfId="0" applyFont="1" applyFill="1" applyBorder="1" applyAlignment="1">
      <alignment horizontal="center"/>
    </xf>
    <xf numFmtId="0" fontId="13" fillId="11" borderId="2" xfId="0" applyFont="1" applyFill="1" applyBorder="1" applyAlignment="1">
      <alignment horizontal="center"/>
    </xf>
    <xf numFmtId="0" fontId="13" fillId="11" borderId="3" xfId="0" applyFont="1" applyFill="1" applyBorder="1" applyAlignment="1">
      <alignment horizontal="center"/>
    </xf>
    <xf numFmtId="0" fontId="13" fillId="11" borderId="1" xfId="0" applyFont="1" applyFill="1" applyBorder="1" applyAlignment="1">
      <alignment horizontal="center" vertical="center" wrapText="1"/>
    </xf>
    <xf numFmtId="0" fontId="13" fillId="11" borderId="2"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0" fillId="0" borderId="6" xfId="0" applyBorder="1" applyAlignment="1">
      <alignment horizontal="center"/>
    </xf>
  </cellXfs>
  <cellStyles count="1">
    <cellStyle name="Normal" xfId="0" builtinId="0"/>
  </cellStyles>
  <dxfs count="31">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224971</xdr:colOff>
      <xdr:row>0</xdr:row>
      <xdr:rowOff>36286</xdr:rowOff>
    </xdr:from>
    <xdr:to>
      <xdr:col>0</xdr:col>
      <xdr:colOff>1560286</xdr:colOff>
      <xdr:row>3</xdr:row>
      <xdr:rowOff>185531</xdr:rowOff>
    </xdr:to>
    <xdr:pic>
      <xdr:nvPicPr>
        <xdr:cNvPr id="3" name="Imagen 2">
          <a:extLst>
            <a:ext uri="{FF2B5EF4-FFF2-40B4-BE49-F238E27FC236}">
              <a16:creationId xmlns:a16="http://schemas.microsoft.com/office/drawing/2014/main" id="{36EE3EFE-4B43-4075-A4C4-4B68BAB80D90}"/>
            </a:ext>
          </a:extLst>
        </xdr:cNvPr>
        <xdr:cNvPicPr>
          <a:picLocks noChangeAspect="1"/>
        </xdr:cNvPicPr>
      </xdr:nvPicPr>
      <xdr:blipFill>
        <a:blip xmlns:r="http://schemas.openxmlformats.org/officeDocument/2006/relationships" r:embed="rId1"/>
        <a:stretch>
          <a:fillRect/>
        </a:stretch>
      </xdr:blipFill>
      <xdr:spPr>
        <a:xfrm>
          <a:off x="224971" y="36286"/>
          <a:ext cx="1335315" cy="7479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111125</xdr:colOff>
      <xdr:row>9</xdr:row>
      <xdr:rowOff>238125</xdr:rowOff>
    </xdr:from>
    <xdr:to>
      <xdr:col>15</xdr:col>
      <xdr:colOff>555625</xdr:colOff>
      <xdr:row>9</xdr:row>
      <xdr:rowOff>746125</xdr:rowOff>
    </xdr:to>
    <xdr:sp macro="" textlink="">
      <xdr:nvSpPr>
        <xdr:cNvPr id="2" name="1 Igual que">
          <a:extLst>
            <a:ext uri="{FF2B5EF4-FFF2-40B4-BE49-F238E27FC236}">
              <a16:creationId xmlns:a16="http://schemas.microsoft.com/office/drawing/2014/main" id="{00000000-0008-0000-0100-000002000000}"/>
            </a:ext>
          </a:extLst>
        </xdr:cNvPr>
        <xdr:cNvSpPr/>
      </xdr:nvSpPr>
      <xdr:spPr>
        <a:xfrm>
          <a:off x="15570200" y="3409950"/>
          <a:ext cx="444500" cy="508000"/>
        </a:xfrm>
        <a:prstGeom prst="mathEqual">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s-CO" sz="1100">
            <a:solidFill>
              <a:schemeClr val="tx1"/>
            </a:solidFill>
          </a:endParaRPr>
        </a:p>
      </xdr:txBody>
    </xdr:sp>
    <xdr:clientData/>
  </xdr:twoCellAnchor>
  <xdr:twoCellAnchor>
    <xdr:from>
      <xdr:col>11</xdr:col>
      <xdr:colOff>163285</xdr:colOff>
      <xdr:row>9</xdr:row>
      <xdr:rowOff>142875</xdr:rowOff>
    </xdr:from>
    <xdr:to>
      <xdr:col>11</xdr:col>
      <xdr:colOff>639535</xdr:colOff>
      <xdr:row>9</xdr:row>
      <xdr:rowOff>650875</xdr:rowOff>
    </xdr:to>
    <xdr:sp macro="" textlink="">
      <xdr:nvSpPr>
        <xdr:cNvPr id="3" name="2 Multiplicar">
          <a:extLst>
            <a:ext uri="{FF2B5EF4-FFF2-40B4-BE49-F238E27FC236}">
              <a16:creationId xmlns:a16="http://schemas.microsoft.com/office/drawing/2014/main" id="{00000000-0008-0000-0100-000003000000}"/>
            </a:ext>
          </a:extLst>
        </xdr:cNvPr>
        <xdr:cNvSpPr/>
      </xdr:nvSpPr>
      <xdr:spPr>
        <a:xfrm>
          <a:off x="22451785" y="3667125"/>
          <a:ext cx="476250" cy="508000"/>
        </a:xfrm>
        <a:prstGeom prst="mathMultiply">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489856</xdr:colOff>
      <xdr:row>0</xdr:row>
      <xdr:rowOff>40823</xdr:rowOff>
    </xdr:from>
    <xdr:to>
      <xdr:col>0</xdr:col>
      <xdr:colOff>1918607</xdr:colOff>
      <xdr:row>3</xdr:row>
      <xdr:rowOff>107531</xdr:rowOff>
    </xdr:to>
    <xdr:pic>
      <xdr:nvPicPr>
        <xdr:cNvPr id="5" name="Imagen 4">
          <a:extLst>
            <a:ext uri="{FF2B5EF4-FFF2-40B4-BE49-F238E27FC236}">
              <a16:creationId xmlns:a16="http://schemas.microsoft.com/office/drawing/2014/main" id="{FBAB81A9-BAB9-45A1-9904-A3C05C444C2E}"/>
            </a:ext>
          </a:extLst>
        </xdr:cNvPr>
        <xdr:cNvPicPr>
          <a:picLocks noChangeAspect="1"/>
        </xdr:cNvPicPr>
      </xdr:nvPicPr>
      <xdr:blipFill>
        <a:blip xmlns:r="http://schemas.openxmlformats.org/officeDocument/2006/relationships" r:embed="rId1"/>
        <a:stretch>
          <a:fillRect/>
        </a:stretch>
      </xdr:blipFill>
      <xdr:spPr>
        <a:xfrm>
          <a:off x="489856" y="40823"/>
          <a:ext cx="1428751" cy="8014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531090</xdr:colOff>
      <xdr:row>0</xdr:row>
      <xdr:rowOff>54254</xdr:rowOff>
    </xdr:from>
    <xdr:to>
      <xdr:col>0</xdr:col>
      <xdr:colOff>2441863</xdr:colOff>
      <xdr:row>3</xdr:row>
      <xdr:rowOff>191632</xdr:rowOff>
    </xdr:to>
    <xdr:pic>
      <xdr:nvPicPr>
        <xdr:cNvPr id="2" name="Imagen 1">
          <a:extLst>
            <a:ext uri="{FF2B5EF4-FFF2-40B4-BE49-F238E27FC236}">
              <a16:creationId xmlns:a16="http://schemas.microsoft.com/office/drawing/2014/main" id="{C0715D49-0391-40DC-A47D-562E0F3198ED}"/>
            </a:ext>
          </a:extLst>
        </xdr:cNvPr>
        <xdr:cNvPicPr>
          <a:picLocks noChangeAspect="1"/>
        </xdr:cNvPicPr>
      </xdr:nvPicPr>
      <xdr:blipFill>
        <a:blip xmlns:r="http://schemas.openxmlformats.org/officeDocument/2006/relationships" r:embed="rId1"/>
        <a:stretch>
          <a:fillRect/>
        </a:stretch>
      </xdr:blipFill>
      <xdr:spPr>
        <a:xfrm>
          <a:off x="531090" y="54254"/>
          <a:ext cx="1910773" cy="9686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824985</xdr:colOff>
      <xdr:row>0</xdr:row>
      <xdr:rowOff>34637</xdr:rowOff>
    </xdr:from>
    <xdr:to>
      <xdr:col>1</xdr:col>
      <xdr:colOff>1272887</xdr:colOff>
      <xdr:row>3</xdr:row>
      <xdr:rowOff>125959</xdr:rowOff>
    </xdr:to>
    <xdr:pic>
      <xdr:nvPicPr>
        <xdr:cNvPr id="2" name="Imagen 1">
          <a:extLst>
            <a:ext uri="{FF2B5EF4-FFF2-40B4-BE49-F238E27FC236}">
              <a16:creationId xmlns:a16="http://schemas.microsoft.com/office/drawing/2014/main" id="{B4DFE616-7DB8-48C7-A0D5-B807D3C04ABC}"/>
            </a:ext>
          </a:extLst>
        </xdr:cNvPr>
        <xdr:cNvPicPr>
          <a:picLocks noChangeAspect="1"/>
        </xdr:cNvPicPr>
      </xdr:nvPicPr>
      <xdr:blipFill>
        <a:blip xmlns:r="http://schemas.openxmlformats.org/officeDocument/2006/relationships" r:embed="rId1"/>
        <a:stretch>
          <a:fillRect/>
        </a:stretch>
      </xdr:blipFill>
      <xdr:spPr>
        <a:xfrm>
          <a:off x="824985" y="34637"/>
          <a:ext cx="1368652" cy="7771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709531</xdr:colOff>
      <xdr:row>0</xdr:row>
      <xdr:rowOff>0</xdr:rowOff>
    </xdr:from>
    <xdr:to>
      <xdr:col>1</xdr:col>
      <xdr:colOff>1025770</xdr:colOff>
      <xdr:row>4</xdr:row>
      <xdr:rowOff>83079</xdr:rowOff>
    </xdr:to>
    <xdr:pic>
      <xdr:nvPicPr>
        <xdr:cNvPr id="3" name="Imagen 2">
          <a:extLst>
            <a:ext uri="{FF2B5EF4-FFF2-40B4-BE49-F238E27FC236}">
              <a16:creationId xmlns:a16="http://schemas.microsoft.com/office/drawing/2014/main" id="{B04A335A-BF35-4E45-BA51-AB9BBCFC37FD}"/>
            </a:ext>
          </a:extLst>
        </xdr:cNvPr>
        <xdr:cNvPicPr>
          <a:picLocks noChangeAspect="1"/>
        </xdr:cNvPicPr>
      </xdr:nvPicPr>
      <xdr:blipFill>
        <a:blip xmlns:r="http://schemas.openxmlformats.org/officeDocument/2006/relationships" r:embed="rId1"/>
        <a:stretch>
          <a:fillRect/>
        </a:stretch>
      </xdr:blipFill>
      <xdr:spPr>
        <a:xfrm>
          <a:off x="709531" y="0"/>
          <a:ext cx="1512970" cy="7180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449036</xdr:colOff>
      <xdr:row>0</xdr:row>
      <xdr:rowOff>54429</xdr:rowOff>
    </xdr:from>
    <xdr:to>
      <xdr:col>0</xdr:col>
      <xdr:colOff>1578429</xdr:colOff>
      <xdr:row>3</xdr:row>
      <xdr:rowOff>116491</xdr:rowOff>
    </xdr:to>
    <xdr:pic>
      <xdr:nvPicPr>
        <xdr:cNvPr id="3" name="Imagen 2">
          <a:extLst>
            <a:ext uri="{FF2B5EF4-FFF2-40B4-BE49-F238E27FC236}">
              <a16:creationId xmlns:a16="http://schemas.microsoft.com/office/drawing/2014/main" id="{4A237E94-F101-48D3-90D0-D4E4EC6557AD}"/>
            </a:ext>
          </a:extLst>
        </xdr:cNvPr>
        <xdr:cNvPicPr>
          <a:picLocks noChangeAspect="1"/>
        </xdr:cNvPicPr>
      </xdr:nvPicPr>
      <xdr:blipFill>
        <a:blip xmlns:r="http://schemas.openxmlformats.org/officeDocument/2006/relationships" r:embed="rId1"/>
        <a:stretch>
          <a:fillRect/>
        </a:stretch>
      </xdr:blipFill>
      <xdr:spPr>
        <a:xfrm>
          <a:off x="449036" y="54429"/>
          <a:ext cx="1129393" cy="63356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6D123-44DF-451B-9BD5-3FB75C2BF2C5}">
  <dimension ref="A1:K13"/>
  <sheetViews>
    <sheetView showGridLines="0" zoomScale="60" zoomScaleNormal="60" workbookViewId="0">
      <selection activeCell="A13" sqref="A13:K13"/>
    </sheetView>
  </sheetViews>
  <sheetFormatPr baseColWidth="10" defaultRowHeight="15" x14ac:dyDescent="0.25"/>
  <cols>
    <col min="1" max="1" width="24.140625" customWidth="1"/>
    <col min="2" max="2" width="15.28515625" customWidth="1"/>
  </cols>
  <sheetData>
    <row r="1" spans="1:11" ht="15.95" customHeight="1" x14ac:dyDescent="0.25">
      <c r="A1" s="145"/>
      <c r="B1" s="148" t="s">
        <v>65</v>
      </c>
      <c r="C1" s="148"/>
      <c r="D1" s="148"/>
      <c r="E1" s="148"/>
      <c r="F1" s="148"/>
      <c r="G1" s="148"/>
      <c r="H1" s="148"/>
      <c r="I1" s="148"/>
      <c r="J1" s="17" t="s">
        <v>13</v>
      </c>
      <c r="K1" s="3" t="s">
        <v>14</v>
      </c>
    </row>
    <row r="2" spans="1:11" ht="15.95" customHeight="1" x14ac:dyDescent="0.25">
      <c r="A2" s="146"/>
      <c r="B2" s="148"/>
      <c r="C2" s="148"/>
      <c r="D2" s="148"/>
      <c r="E2" s="148"/>
      <c r="F2" s="148"/>
      <c r="G2" s="148"/>
      <c r="H2" s="148"/>
      <c r="I2" s="148"/>
      <c r="J2" s="17" t="s">
        <v>15</v>
      </c>
      <c r="K2" s="66" t="s">
        <v>1221</v>
      </c>
    </row>
    <row r="3" spans="1:11" ht="15.95" customHeight="1" x14ac:dyDescent="0.25">
      <c r="A3" s="146"/>
      <c r="B3" s="149" t="s">
        <v>89</v>
      </c>
      <c r="C3" s="149"/>
      <c r="D3" s="149"/>
      <c r="E3" s="149"/>
      <c r="F3" s="149"/>
      <c r="G3" s="149"/>
      <c r="H3" s="149"/>
      <c r="I3" s="149"/>
      <c r="J3" s="17" t="s">
        <v>16</v>
      </c>
      <c r="K3" s="67">
        <v>45327</v>
      </c>
    </row>
    <row r="4" spans="1:11" ht="15.95" customHeight="1" x14ac:dyDescent="0.25">
      <c r="A4" s="147"/>
      <c r="B4" s="149"/>
      <c r="C4" s="149"/>
      <c r="D4" s="149"/>
      <c r="E4" s="149"/>
      <c r="F4" s="149"/>
      <c r="G4" s="149"/>
      <c r="H4" s="149"/>
      <c r="I4" s="149"/>
      <c r="J4" s="17" t="s">
        <v>17</v>
      </c>
      <c r="K4" s="3" t="s">
        <v>1222</v>
      </c>
    </row>
    <row r="6" spans="1:11" s="132" customFormat="1" ht="30" customHeight="1" x14ac:dyDescent="0.25">
      <c r="A6" s="150" t="s">
        <v>199</v>
      </c>
      <c r="B6" s="150"/>
      <c r="C6" s="150"/>
      <c r="D6" s="150"/>
      <c r="E6" s="150"/>
      <c r="F6" s="150"/>
      <c r="G6" s="150"/>
      <c r="H6" s="150"/>
      <c r="I6" s="150"/>
      <c r="J6" s="150"/>
      <c r="K6" s="150"/>
    </row>
    <row r="7" spans="1:11" s="132" customFormat="1" ht="30" customHeight="1" x14ac:dyDescent="0.25">
      <c r="A7" s="150" t="s">
        <v>198</v>
      </c>
      <c r="B7" s="150"/>
      <c r="C7" s="150" t="s">
        <v>205</v>
      </c>
      <c r="D7" s="150"/>
      <c r="E7" s="150"/>
      <c r="F7" s="150"/>
      <c r="G7" s="150"/>
      <c r="H7" s="150"/>
      <c r="I7" s="150"/>
      <c r="J7" s="150"/>
      <c r="K7" s="150"/>
    </row>
    <row r="8" spans="1:11" s="132" customFormat="1" ht="89.45" customHeight="1" x14ac:dyDescent="0.25">
      <c r="A8" s="142" t="s">
        <v>197</v>
      </c>
      <c r="B8" s="142"/>
      <c r="C8" s="143" t="s">
        <v>1143</v>
      </c>
      <c r="D8" s="143"/>
      <c r="E8" s="143"/>
      <c r="F8" s="143"/>
      <c r="G8" s="143"/>
      <c r="H8" s="143"/>
      <c r="I8" s="143"/>
      <c r="J8" s="143"/>
      <c r="K8" s="143"/>
    </row>
    <row r="9" spans="1:11" s="132" customFormat="1" ht="47.45" customHeight="1" x14ac:dyDescent="0.25">
      <c r="A9" s="142" t="s">
        <v>200</v>
      </c>
      <c r="B9" s="142"/>
      <c r="C9" s="143" t="s">
        <v>206</v>
      </c>
      <c r="D9" s="143"/>
      <c r="E9" s="143"/>
      <c r="F9" s="143"/>
      <c r="G9" s="143"/>
      <c r="H9" s="143"/>
      <c r="I9" s="143"/>
      <c r="J9" s="143"/>
      <c r="K9" s="143"/>
    </row>
    <row r="10" spans="1:11" s="132" customFormat="1" ht="30" customHeight="1" x14ac:dyDescent="0.25">
      <c r="A10" s="142" t="s">
        <v>201</v>
      </c>
      <c r="B10" s="142"/>
      <c r="C10" s="143" t="s">
        <v>1144</v>
      </c>
      <c r="D10" s="143"/>
      <c r="E10" s="143"/>
      <c r="F10" s="143"/>
      <c r="G10" s="143"/>
      <c r="H10" s="143"/>
      <c r="I10" s="143"/>
      <c r="J10" s="143"/>
      <c r="K10" s="143"/>
    </row>
    <row r="11" spans="1:11" s="132" customFormat="1" ht="30" customHeight="1" x14ac:dyDescent="0.25">
      <c r="A11" s="142" t="s">
        <v>204</v>
      </c>
      <c r="B11" s="142"/>
      <c r="C11" s="143" t="s">
        <v>207</v>
      </c>
      <c r="D11" s="143"/>
      <c r="E11" s="143"/>
      <c r="F11" s="143"/>
      <c r="G11" s="143"/>
      <c r="H11" s="143"/>
      <c r="I11" s="143"/>
      <c r="J11" s="143"/>
      <c r="K11" s="143"/>
    </row>
    <row r="12" spans="1:11" s="132" customFormat="1" ht="30" customHeight="1" x14ac:dyDescent="0.25">
      <c r="A12" s="142" t="s">
        <v>203</v>
      </c>
      <c r="B12" s="142"/>
      <c r="C12" s="143" t="s">
        <v>1145</v>
      </c>
      <c r="D12" s="143"/>
      <c r="E12" s="143"/>
      <c r="F12" s="143"/>
      <c r="G12" s="143"/>
      <c r="H12" s="143"/>
      <c r="I12" s="143"/>
      <c r="J12" s="143"/>
      <c r="K12" s="143"/>
    </row>
    <row r="13" spans="1:11" s="132" customFormat="1" ht="30" customHeight="1" x14ac:dyDescent="0.25">
      <c r="A13" s="144" t="s">
        <v>202</v>
      </c>
      <c r="B13" s="144"/>
      <c r="C13" s="144"/>
      <c r="D13" s="144"/>
      <c r="E13" s="144"/>
      <c r="F13" s="144"/>
      <c r="G13" s="144"/>
      <c r="H13" s="144"/>
      <c r="I13" s="144"/>
      <c r="J13" s="144"/>
      <c r="K13" s="144"/>
    </row>
  </sheetData>
  <mergeCells count="17">
    <mergeCell ref="A1:A4"/>
    <mergeCell ref="B1:I2"/>
    <mergeCell ref="B3:I4"/>
    <mergeCell ref="A6:K6"/>
    <mergeCell ref="A7:B7"/>
    <mergeCell ref="C7:K7"/>
    <mergeCell ref="A13:K13"/>
    <mergeCell ref="C9:K9"/>
    <mergeCell ref="C10:K10"/>
    <mergeCell ref="C12:K12"/>
    <mergeCell ref="A11:B11"/>
    <mergeCell ref="C11:K11"/>
    <mergeCell ref="A8:B8"/>
    <mergeCell ref="C8:K8"/>
    <mergeCell ref="A9:B9"/>
    <mergeCell ref="A10:B10"/>
    <mergeCell ref="A12:B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42"/>
  <sheetViews>
    <sheetView showGridLines="0" topLeftCell="T5" zoomScale="73" zoomScaleNormal="73" workbookViewId="0">
      <selection activeCell="G11" sqref="G11"/>
    </sheetView>
  </sheetViews>
  <sheetFormatPr baseColWidth="10" defaultColWidth="11.42578125" defaultRowHeight="14.25" x14ac:dyDescent="0.2"/>
  <cols>
    <col min="1" max="1" width="37.28515625" style="29" customWidth="1"/>
    <col min="2" max="2" width="59.42578125" style="29" customWidth="1"/>
    <col min="3" max="3" width="5.140625" style="29" customWidth="1"/>
    <col min="4" max="4" width="31.5703125" style="29" customWidth="1"/>
    <col min="5" max="5" width="54.5703125" style="29" customWidth="1"/>
    <col min="6" max="6" width="5.140625" style="29" customWidth="1"/>
    <col min="7" max="7" width="21.140625" style="29" customWidth="1"/>
    <col min="8" max="8" width="55.7109375" style="29" customWidth="1"/>
    <col min="9" max="9" width="4.42578125" style="29" customWidth="1"/>
    <col min="10" max="10" width="45.28515625" style="29" customWidth="1"/>
    <col min="11" max="11" width="14.42578125" style="29" customWidth="1"/>
    <col min="12" max="12" width="11.5703125" style="29" customWidth="1"/>
    <col min="13" max="13" width="17.42578125" style="29" customWidth="1"/>
    <col min="14" max="14" width="23.7109375" style="29" customWidth="1"/>
    <col min="15" max="15" width="18.85546875" style="29" customWidth="1"/>
    <col min="16" max="16" width="11.140625" style="29" customWidth="1"/>
    <col min="17" max="17" width="24.28515625" style="29" customWidth="1"/>
    <col min="18" max="18" width="34.28515625" style="29" customWidth="1"/>
    <col min="19" max="19" width="16.7109375" style="29" customWidth="1"/>
    <col min="20" max="20" width="14.28515625" style="29" customWidth="1"/>
    <col min="21" max="25" width="19.7109375" style="29" customWidth="1"/>
    <col min="26" max="26" width="11.42578125" style="29" customWidth="1"/>
    <col min="27" max="27" width="15.42578125" style="29" customWidth="1"/>
    <col min="28" max="28" width="49" style="29" customWidth="1"/>
    <col min="29" max="29" width="26.85546875" style="29" customWidth="1"/>
    <col min="30" max="30" width="29.42578125" style="29" customWidth="1"/>
    <col min="31" max="16384" width="11.42578125" style="29"/>
  </cols>
  <sheetData>
    <row r="1" spans="1:30" ht="19.5" customHeight="1" x14ac:dyDescent="0.2">
      <c r="A1" s="145"/>
      <c r="B1" s="148" t="s">
        <v>65</v>
      </c>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7" t="s">
        <v>13</v>
      </c>
      <c r="AD1" s="3" t="s">
        <v>14</v>
      </c>
    </row>
    <row r="2" spans="1:30" ht="19.5" customHeight="1" x14ac:dyDescent="0.2">
      <c r="A2" s="146"/>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7" t="s">
        <v>15</v>
      </c>
      <c r="AD2" s="66" t="s">
        <v>1221</v>
      </c>
    </row>
    <row r="3" spans="1:30" ht="19.5" customHeight="1" x14ac:dyDescent="0.2">
      <c r="A3" s="146"/>
      <c r="B3" s="149" t="s">
        <v>89</v>
      </c>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7" t="s">
        <v>16</v>
      </c>
      <c r="AD3" s="67">
        <v>45327</v>
      </c>
    </row>
    <row r="4" spans="1:30" ht="19.5" customHeight="1" x14ac:dyDescent="0.2">
      <c r="A4" s="147"/>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7" t="s">
        <v>17</v>
      </c>
      <c r="AD4" s="3" t="s">
        <v>1223</v>
      </c>
    </row>
    <row r="6" spans="1:30" ht="15" thickBot="1" x14ac:dyDescent="0.25"/>
    <row r="7" spans="1:30" ht="30" customHeight="1" x14ac:dyDescent="0.2">
      <c r="A7" s="163" t="s">
        <v>186</v>
      </c>
      <c r="B7" s="164"/>
      <c r="D7" s="163" t="s">
        <v>85</v>
      </c>
      <c r="E7" s="164"/>
      <c r="G7" s="159" t="s">
        <v>20</v>
      </c>
      <c r="H7" s="160"/>
      <c r="J7" s="159" t="s">
        <v>21</v>
      </c>
      <c r="K7" s="160"/>
      <c r="M7" s="163" t="s">
        <v>18</v>
      </c>
      <c r="N7" s="167"/>
      <c r="O7" s="164"/>
      <c r="Q7" s="153" t="s">
        <v>19</v>
      </c>
      <c r="R7" s="154"/>
      <c r="S7" s="155"/>
      <c r="U7" s="153" t="s">
        <v>6</v>
      </c>
      <c r="V7" s="154"/>
      <c r="W7" s="154"/>
      <c r="X7" s="154"/>
      <c r="Y7" s="155"/>
      <c r="AA7" s="153" t="s">
        <v>84</v>
      </c>
      <c r="AB7" s="154"/>
      <c r="AC7" s="154"/>
      <c r="AD7" s="155"/>
    </row>
    <row r="8" spans="1:30" ht="47.25" customHeight="1" x14ac:dyDescent="0.2">
      <c r="A8" s="118" t="s">
        <v>23</v>
      </c>
      <c r="B8" s="119" t="s">
        <v>86</v>
      </c>
      <c r="D8" s="118" t="s">
        <v>187</v>
      </c>
      <c r="E8" s="119" t="s">
        <v>86</v>
      </c>
      <c r="G8" s="94" t="s">
        <v>12</v>
      </c>
      <c r="H8" s="124" t="s">
        <v>30</v>
      </c>
      <c r="J8" s="121" t="s">
        <v>144</v>
      </c>
      <c r="K8" s="119">
        <v>20</v>
      </c>
      <c r="M8" s="118" t="s">
        <v>22</v>
      </c>
      <c r="N8" s="117" t="s">
        <v>23</v>
      </c>
      <c r="O8" s="119" t="s">
        <v>24</v>
      </c>
      <c r="Q8" s="92" t="s">
        <v>25</v>
      </c>
      <c r="R8" s="91" t="s">
        <v>26</v>
      </c>
      <c r="S8" s="102" t="s">
        <v>27</v>
      </c>
      <c r="U8" s="165" t="s">
        <v>28</v>
      </c>
      <c r="V8" s="158" t="s">
        <v>29</v>
      </c>
      <c r="W8" s="158"/>
      <c r="X8" s="158"/>
      <c r="Y8" s="166"/>
      <c r="AA8" s="92" t="s">
        <v>57</v>
      </c>
      <c r="AB8" s="158" t="s">
        <v>193</v>
      </c>
      <c r="AC8" s="158"/>
      <c r="AD8" s="93" t="s">
        <v>194</v>
      </c>
    </row>
    <row r="9" spans="1:30" ht="94.5" customHeight="1" x14ac:dyDescent="0.2">
      <c r="A9" s="127" t="s">
        <v>172</v>
      </c>
      <c r="B9" s="68" t="s">
        <v>188</v>
      </c>
      <c r="D9" s="126" t="s">
        <v>72</v>
      </c>
      <c r="E9" s="68" t="s">
        <v>161</v>
      </c>
      <c r="G9" s="95" t="s">
        <v>36</v>
      </c>
      <c r="H9" s="124" t="s">
        <v>37</v>
      </c>
      <c r="J9" s="121" t="s">
        <v>145</v>
      </c>
      <c r="K9" s="119">
        <v>15</v>
      </c>
      <c r="L9" s="31"/>
      <c r="M9" s="168" t="s">
        <v>31</v>
      </c>
      <c r="N9" s="109" t="s">
        <v>32</v>
      </c>
      <c r="O9" s="111" t="s">
        <v>33</v>
      </c>
      <c r="Q9" s="110" t="s">
        <v>11</v>
      </c>
      <c r="R9" s="109" t="s">
        <v>34</v>
      </c>
      <c r="S9" s="111" t="s">
        <v>35</v>
      </c>
      <c r="U9" s="165"/>
      <c r="V9" s="91" t="s">
        <v>12</v>
      </c>
      <c r="W9" s="91" t="s">
        <v>36</v>
      </c>
      <c r="X9" s="91" t="s">
        <v>10</v>
      </c>
      <c r="Y9" s="102" t="s">
        <v>7</v>
      </c>
      <c r="AA9" s="94" t="s">
        <v>12</v>
      </c>
      <c r="AB9" s="156" t="s">
        <v>56</v>
      </c>
      <c r="AC9" s="156"/>
      <c r="AD9" s="151" t="s">
        <v>82</v>
      </c>
    </row>
    <row r="10" spans="1:30" ht="96.75" customHeight="1" x14ac:dyDescent="0.2">
      <c r="A10" s="127" t="s">
        <v>173</v>
      </c>
      <c r="B10" s="68" t="s">
        <v>182</v>
      </c>
      <c r="D10" s="126" t="s">
        <v>73</v>
      </c>
      <c r="E10" s="68" t="s">
        <v>195</v>
      </c>
      <c r="G10" s="96" t="s">
        <v>10</v>
      </c>
      <c r="H10" s="124" t="s">
        <v>41</v>
      </c>
      <c r="J10" s="121" t="s">
        <v>42</v>
      </c>
      <c r="K10" s="119">
        <v>10</v>
      </c>
      <c r="L10" s="31"/>
      <c r="M10" s="169"/>
      <c r="N10" s="109" t="s">
        <v>38</v>
      </c>
      <c r="O10" s="111" t="s">
        <v>33</v>
      </c>
      <c r="Q10" s="112" t="s">
        <v>8</v>
      </c>
      <c r="R10" s="109" t="s">
        <v>39</v>
      </c>
      <c r="S10" s="111" t="s">
        <v>40</v>
      </c>
      <c r="U10" s="92" t="s">
        <v>11</v>
      </c>
      <c r="V10" s="98" t="s">
        <v>12</v>
      </c>
      <c r="W10" s="98" t="s">
        <v>12</v>
      </c>
      <c r="X10" s="99" t="s">
        <v>36</v>
      </c>
      <c r="Y10" s="103" t="s">
        <v>10</v>
      </c>
      <c r="AA10" s="95" t="s">
        <v>36</v>
      </c>
      <c r="AB10" s="156" t="s">
        <v>67</v>
      </c>
      <c r="AC10" s="156"/>
      <c r="AD10" s="151"/>
    </row>
    <row r="11" spans="1:30" ht="96.75" customHeight="1" thickBot="1" x14ac:dyDescent="0.25">
      <c r="A11" s="127" t="s">
        <v>174</v>
      </c>
      <c r="B11" s="68" t="s">
        <v>189</v>
      </c>
      <c r="D11" s="126" t="s">
        <v>78</v>
      </c>
      <c r="E11" s="68" t="s">
        <v>162</v>
      </c>
      <c r="G11" s="97" t="s">
        <v>7</v>
      </c>
      <c r="H11" s="125" t="s">
        <v>47</v>
      </c>
      <c r="J11" s="122" t="s">
        <v>146</v>
      </c>
      <c r="K11" s="123">
        <v>5</v>
      </c>
      <c r="M11" s="170"/>
      <c r="N11" s="109" t="s">
        <v>43</v>
      </c>
      <c r="O11" s="111" t="s">
        <v>33</v>
      </c>
      <c r="Q11" s="113" t="s">
        <v>44</v>
      </c>
      <c r="R11" s="109" t="s">
        <v>45</v>
      </c>
      <c r="S11" s="111" t="s">
        <v>46</v>
      </c>
      <c r="U11" s="92" t="s">
        <v>8</v>
      </c>
      <c r="V11" s="98" t="s">
        <v>12</v>
      </c>
      <c r="W11" s="99" t="s">
        <v>36</v>
      </c>
      <c r="X11" s="100" t="s">
        <v>10</v>
      </c>
      <c r="Y11" s="104" t="s">
        <v>7</v>
      </c>
      <c r="AA11" s="96" t="s">
        <v>10</v>
      </c>
      <c r="AB11" s="156" t="s">
        <v>68</v>
      </c>
      <c r="AC11" s="156"/>
      <c r="AD11" s="151"/>
    </row>
    <row r="12" spans="1:30" ht="113.25" customHeight="1" thickBot="1" x14ac:dyDescent="0.25">
      <c r="A12" s="127" t="s">
        <v>181</v>
      </c>
      <c r="B12" s="68" t="s">
        <v>183</v>
      </c>
      <c r="D12" s="126" t="s">
        <v>74</v>
      </c>
      <c r="E12" s="68" t="s">
        <v>163</v>
      </c>
      <c r="M12" s="168" t="s">
        <v>48</v>
      </c>
      <c r="N12" s="109" t="s">
        <v>49</v>
      </c>
      <c r="O12" s="111" t="s">
        <v>33</v>
      </c>
      <c r="Q12" s="114" t="s">
        <v>9</v>
      </c>
      <c r="R12" s="115" t="s">
        <v>50</v>
      </c>
      <c r="S12" s="116" t="s">
        <v>51</v>
      </c>
      <c r="U12" s="92" t="s">
        <v>52</v>
      </c>
      <c r="V12" s="99" t="s">
        <v>36</v>
      </c>
      <c r="W12" s="100" t="s">
        <v>10</v>
      </c>
      <c r="X12" s="101" t="s">
        <v>7</v>
      </c>
      <c r="Y12" s="104" t="s">
        <v>7</v>
      </c>
      <c r="AA12" s="97" t="s">
        <v>7</v>
      </c>
      <c r="AB12" s="157" t="s">
        <v>69</v>
      </c>
      <c r="AC12" s="157"/>
      <c r="AD12" s="152"/>
    </row>
    <row r="13" spans="1:30" ht="117.75" customHeight="1" thickBot="1" x14ac:dyDescent="0.25">
      <c r="A13" s="127" t="s">
        <v>175</v>
      </c>
      <c r="B13" s="68" t="s">
        <v>190</v>
      </c>
      <c r="D13" s="126" t="s">
        <v>75</v>
      </c>
      <c r="E13" s="68" t="s">
        <v>164</v>
      </c>
      <c r="M13" s="170"/>
      <c r="N13" s="109" t="s">
        <v>53</v>
      </c>
      <c r="O13" s="111" t="s">
        <v>33</v>
      </c>
      <c r="U13" s="105" t="s">
        <v>9</v>
      </c>
      <c r="V13" s="106" t="s">
        <v>10</v>
      </c>
      <c r="W13" s="107" t="s">
        <v>7</v>
      </c>
      <c r="X13" s="107" t="s">
        <v>7</v>
      </c>
      <c r="Y13" s="108" t="s">
        <v>7</v>
      </c>
      <c r="AD13" s="30"/>
    </row>
    <row r="14" spans="1:30" ht="104.25" customHeight="1" thickBot="1" x14ac:dyDescent="0.25">
      <c r="A14" s="127" t="s">
        <v>176</v>
      </c>
      <c r="B14" s="68" t="s">
        <v>191</v>
      </c>
      <c r="D14" s="126" t="s">
        <v>76</v>
      </c>
      <c r="E14" s="68" t="s">
        <v>165</v>
      </c>
      <c r="M14" s="130" t="s">
        <v>54</v>
      </c>
      <c r="N14" s="131"/>
      <c r="O14" s="120" t="s">
        <v>55</v>
      </c>
    </row>
    <row r="15" spans="1:30" ht="94.5" customHeight="1" x14ac:dyDescent="0.2">
      <c r="A15" s="127" t="s">
        <v>177</v>
      </c>
      <c r="B15" s="68" t="s">
        <v>192</v>
      </c>
      <c r="D15" s="126" t="s">
        <v>79</v>
      </c>
      <c r="E15" s="68" t="s">
        <v>166</v>
      </c>
    </row>
    <row r="16" spans="1:30" ht="94.5" customHeight="1" x14ac:dyDescent="0.2">
      <c r="A16" s="127" t="s">
        <v>178</v>
      </c>
      <c r="B16" s="68" t="s">
        <v>184</v>
      </c>
      <c r="D16" s="126" t="s">
        <v>80</v>
      </c>
      <c r="E16" s="68" t="s">
        <v>167</v>
      </c>
    </row>
    <row r="17" spans="1:5" ht="82.5" customHeight="1" x14ac:dyDescent="0.2">
      <c r="A17" s="127" t="s">
        <v>179</v>
      </c>
      <c r="B17" s="68" t="s">
        <v>185</v>
      </c>
      <c r="D17" s="126" t="s">
        <v>77</v>
      </c>
      <c r="E17" s="68" t="s">
        <v>168</v>
      </c>
    </row>
    <row r="18" spans="1:5" ht="111" customHeight="1" thickBot="1" x14ac:dyDescent="0.25">
      <c r="A18" s="129" t="s">
        <v>180</v>
      </c>
      <c r="B18" s="69" t="s">
        <v>196</v>
      </c>
      <c r="D18" s="127" t="s">
        <v>83</v>
      </c>
      <c r="E18" s="68" t="s">
        <v>169</v>
      </c>
    </row>
    <row r="19" spans="1:5" ht="115.5" customHeight="1" thickBot="1" x14ac:dyDescent="0.25">
      <c r="D19" s="128" t="s">
        <v>81</v>
      </c>
      <c r="E19" s="69" t="s">
        <v>170</v>
      </c>
    </row>
    <row r="27" spans="1:5" hidden="1" x14ac:dyDescent="0.2"/>
    <row r="28" spans="1:5" ht="30.75" hidden="1" customHeight="1" x14ac:dyDescent="0.2">
      <c r="A28" s="161" t="s">
        <v>160</v>
      </c>
      <c r="B28" s="162"/>
    </row>
    <row r="29" spans="1:5" ht="30.75" hidden="1" customHeight="1" x14ac:dyDescent="0.2">
      <c r="A29" s="32" t="s">
        <v>147</v>
      </c>
      <c r="B29" s="33"/>
    </row>
    <row r="30" spans="1:5" ht="30.75" hidden="1" customHeight="1" x14ac:dyDescent="0.2">
      <c r="A30" s="32" t="s">
        <v>148</v>
      </c>
      <c r="B30" s="33"/>
    </row>
    <row r="31" spans="1:5" ht="30.75" hidden="1" customHeight="1" x14ac:dyDescent="0.2">
      <c r="A31" s="32" t="s">
        <v>149</v>
      </c>
      <c r="B31" s="33"/>
    </row>
    <row r="32" spans="1:5" ht="30.75" hidden="1" customHeight="1" x14ac:dyDescent="0.2">
      <c r="A32" s="32" t="s">
        <v>150</v>
      </c>
      <c r="B32" s="33"/>
    </row>
    <row r="33" spans="1:2" ht="30.75" hidden="1" customHeight="1" x14ac:dyDescent="0.2">
      <c r="A33" s="32" t="s">
        <v>151</v>
      </c>
      <c r="B33" s="33"/>
    </row>
    <row r="34" spans="1:2" ht="30.75" hidden="1" customHeight="1" x14ac:dyDescent="0.2">
      <c r="A34" s="32" t="s">
        <v>152</v>
      </c>
      <c r="B34" s="33"/>
    </row>
    <row r="35" spans="1:2" ht="30.75" hidden="1" customHeight="1" x14ac:dyDescent="0.2">
      <c r="A35" s="32" t="s">
        <v>153</v>
      </c>
      <c r="B35" s="33"/>
    </row>
    <row r="36" spans="1:2" ht="30.75" hidden="1" customHeight="1" x14ac:dyDescent="0.2">
      <c r="A36" s="32" t="s">
        <v>154</v>
      </c>
      <c r="B36" s="33"/>
    </row>
    <row r="37" spans="1:2" ht="30.75" hidden="1" customHeight="1" x14ac:dyDescent="0.2">
      <c r="A37" s="32" t="s">
        <v>155</v>
      </c>
      <c r="B37" s="33"/>
    </row>
    <row r="38" spans="1:2" ht="30.75" hidden="1" customHeight="1" x14ac:dyDescent="0.2">
      <c r="A38" s="32" t="s">
        <v>156</v>
      </c>
      <c r="B38" s="33"/>
    </row>
    <row r="39" spans="1:2" ht="30.75" hidden="1" customHeight="1" x14ac:dyDescent="0.2">
      <c r="A39" s="32" t="s">
        <v>157</v>
      </c>
      <c r="B39" s="33"/>
    </row>
    <row r="40" spans="1:2" ht="30.75" hidden="1" customHeight="1" x14ac:dyDescent="0.2">
      <c r="A40" s="32" t="s">
        <v>158</v>
      </c>
      <c r="B40" s="33"/>
    </row>
    <row r="41" spans="1:2" ht="30.75" hidden="1" customHeight="1" x14ac:dyDescent="0.2">
      <c r="A41" s="32" t="s">
        <v>111</v>
      </c>
      <c r="B41" s="33"/>
    </row>
    <row r="42" spans="1:2" ht="26.25" hidden="1" customHeight="1" x14ac:dyDescent="0.2">
      <c r="A42" s="32" t="s">
        <v>159</v>
      </c>
      <c r="B42" s="33"/>
    </row>
  </sheetData>
  <mergeCells count="22">
    <mergeCell ref="J7:K7"/>
    <mergeCell ref="A28:B28"/>
    <mergeCell ref="A1:A4"/>
    <mergeCell ref="D7:E7"/>
    <mergeCell ref="A7:B7"/>
    <mergeCell ref="B1:AB2"/>
    <mergeCell ref="B3:AB4"/>
    <mergeCell ref="U7:Y7"/>
    <mergeCell ref="U8:U9"/>
    <mergeCell ref="V8:Y8"/>
    <mergeCell ref="M7:O7"/>
    <mergeCell ref="Q7:S7"/>
    <mergeCell ref="M9:M11"/>
    <mergeCell ref="M12:M13"/>
    <mergeCell ref="G7:H7"/>
    <mergeCell ref="AD9:AD12"/>
    <mergeCell ref="AA7:AD7"/>
    <mergeCell ref="AB9:AC9"/>
    <mergeCell ref="AB10:AC10"/>
    <mergeCell ref="AB11:AC11"/>
    <mergeCell ref="AB12:AC12"/>
    <mergeCell ref="AB8:AC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B0CBD-213F-4806-8CB2-499EF0C54AD8}">
  <dimension ref="A1:O209"/>
  <sheetViews>
    <sheetView showGridLines="0" zoomScale="60" zoomScaleNormal="60" workbookViewId="0">
      <pane ySplit="9" topLeftCell="A10" activePane="bottomLeft" state="frozen"/>
      <selection pane="bottomLeft" activeCell="A11" sqref="A11"/>
    </sheetView>
  </sheetViews>
  <sheetFormatPr baseColWidth="10" defaultColWidth="11.42578125" defaultRowHeight="14.25" x14ac:dyDescent="0.2"/>
  <cols>
    <col min="1" max="1" width="47.85546875" style="29" customWidth="1"/>
    <col min="2" max="11" width="37" style="29" customWidth="1"/>
    <col min="12" max="12" width="31.5703125" style="31" customWidth="1"/>
    <col min="13" max="16384" width="11.42578125" style="15"/>
  </cols>
  <sheetData>
    <row r="1" spans="1:15" s="14" customFormat="1" ht="21.75" customHeight="1" x14ac:dyDescent="0.2">
      <c r="A1" s="183"/>
      <c r="B1" s="171" t="s">
        <v>65</v>
      </c>
      <c r="C1" s="172"/>
      <c r="D1" s="172"/>
      <c r="E1" s="172"/>
      <c r="F1" s="172"/>
      <c r="G1" s="172"/>
      <c r="H1" s="172"/>
      <c r="I1" s="172"/>
      <c r="J1" s="173"/>
      <c r="K1" s="2" t="s">
        <v>13</v>
      </c>
      <c r="L1" s="3" t="s">
        <v>14</v>
      </c>
    </row>
    <row r="2" spans="1:15" s="14" customFormat="1" ht="21.75" customHeight="1" x14ac:dyDescent="0.2">
      <c r="A2" s="183"/>
      <c r="B2" s="174"/>
      <c r="C2" s="175"/>
      <c r="D2" s="175"/>
      <c r="E2" s="175"/>
      <c r="F2" s="175"/>
      <c r="G2" s="175"/>
      <c r="H2" s="175"/>
      <c r="I2" s="175"/>
      <c r="J2" s="176"/>
      <c r="K2" s="2" t="s">
        <v>15</v>
      </c>
      <c r="L2" s="66" t="s">
        <v>1221</v>
      </c>
    </row>
    <row r="3" spans="1:15" s="14" customFormat="1" ht="21.75" customHeight="1" x14ac:dyDescent="0.2">
      <c r="A3" s="183"/>
      <c r="B3" s="177" t="s">
        <v>89</v>
      </c>
      <c r="C3" s="178"/>
      <c r="D3" s="178"/>
      <c r="E3" s="178"/>
      <c r="F3" s="178"/>
      <c r="G3" s="178"/>
      <c r="H3" s="178"/>
      <c r="I3" s="178"/>
      <c r="J3" s="179"/>
      <c r="K3" s="2" t="s">
        <v>16</v>
      </c>
      <c r="L3" s="67">
        <v>45327</v>
      </c>
    </row>
    <row r="4" spans="1:15" s="14" customFormat="1" ht="21.75" customHeight="1" x14ac:dyDescent="0.2">
      <c r="A4" s="183"/>
      <c r="B4" s="180"/>
      <c r="C4" s="181"/>
      <c r="D4" s="181"/>
      <c r="E4" s="181"/>
      <c r="F4" s="181"/>
      <c r="G4" s="181"/>
      <c r="H4" s="181"/>
      <c r="I4" s="181"/>
      <c r="J4" s="182"/>
      <c r="K4" s="2" t="s">
        <v>17</v>
      </c>
      <c r="L4" s="3" t="s">
        <v>1224</v>
      </c>
    </row>
    <row r="5" spans="1:15" s="14" customFormat="1" ht="21" customHeight="1" thickBot="1" x14ac:dyDescent="0.25">
      <c r="A5" s="10"/>
      <c r="B5" s="10"/>
      <c r="C5" s="10"/>
      <c r="D5" s="10"/>
      <c r="E5" s="10"/>
      <c r="F5" s="10"/>
      <c r="G5" s="10"/>
      <c r="H5" s="10"/>
      <c r="I5" s="10"/>
      <c r="J5" s="10"/>
      <c r="K5" s="10"/>
      <c r="L5" s="31"/>
    </row>
    <row r="6" spans="1:15" s="38" customFormat="1" ht="16.5" customHeight="1" x14ac:dyDescent="0.25">
      <c r="A6" s="184" t="s">
        <v>104</v>
      </c>
      <c r="B6" s="184"/>
      <c r="C6" s="184"/>
      <c r="D6" s="184"/>
      <c r="E6" s="184"/>
      <c r="F6" s="184"/>
      <c r="G6" s="184"/>
      <c r="H6" s="184"/>
      <c r="I6" s="184"/>
      <c r="J6" s="184"/>
      <c r="K6" s="184"/>
      <c r="L6" s="184"/>
    </row>
    <row r="7" spans="1:15" s="38" customFormat="1" ht="16.5" customHeight="1" thickBot="1" x14ac:dyDescent="0.3">
      <c r="A7" s="185"/>
      <c r="B7" s="185"/>
      <c r="C7" s="185"/>
      <c r="D7" s="185"/>
      <c r="E7" s="185"/>
      <c r="F7" s="185"/>
      <c r="G7" s="185"/>
      <c r="H7" s="185"/>
      <c r="I7" s="185"/>
      <c r="J7" s="185"/>
      <c r="K7" s="185"/>
      <c r="L7" s="185"/>
      <c r="M7" s="39"/>
      <c r="N7" s="39"/>
      <c r="O7" s="39"/>
    </row>
    <row r="8" spans="1:15" s="71" customFormat="1" ht="36" customHeight="1" thickBot="1" x14ac:dyDescent="0.3">
      <c r="A8" s="78" t="s">
        <v>87</v>
      </c>
      <c r="B8" s="78" t="s">
        <v>87</v>
      </c>
      <c r="C8" s="78" t="s">
        <v>87</v>
      </c>
      <c r="D8" s="78" t="s">
        <v>87</v>
      </c>
      <c r="E8" s="78" t="s">
        <v>87</v>
      </c>
      <c r="F8" s="78" t="s">
        <v>87</v>
      </c>
      <c r="G8" s="78" t="s">
        <v>87</v>
      </c>
      <c r="H8" s="78" t="s">
        <v>87</v>
      </c>
      <c r="I8" s="78" t="s">
        <v>87</v>
      </c>
      <c r="J8" s="78" t="s">
        <v>87</v>
      </c>
      <c r="K8" s="78" t="s">
        <v>87</v>
      </c>
      <c r="L8" s="78" t="s">
        <v>111</v>
      </c>
      <c r="M8" s="30"/>
      <c r="N8" s="30"/>
      <c r="O8" s="30"/>
    </row>
    <row r="9" spans="1:15" s="44" customFormat="1" ht="79.5" customHeight="1" x14ac:dyDescent="0.25">
      <c r="A9" s="28" t="s">
        <v>88</v>
      </c>
      <c r="B9" s="28" t="s">
        <v>90</v>
      </c>
      <c r="C9" s="28" t="s">
        <v>91</v>
      </c>
      <c r="D9" s="28" t="s">
        <v>92</v>
      </c>
      <c r="E9" s="28" t="s">
        <v>93</v>
      </c>
      <c r="F9" s="28" t="s">
        <v>94</v>
      </c>
      <c r="G9" s="28" t="s">
        <v>95</v>
      </c>
      <c r="H9" s="28" t="s">
        <v>96</v>
      </c>
      <c r="I9" s="28" t="s">
        <v>97</v>
      </c>
      <c r="J9" s="28" t="s">
        <v>98</v>
      </c>
      <c r="K9" s="28" t="s">
        <v>99</v>
      </c>
      <c r="L9" s="28" t="s">
        <v>59</v>
      </c>
    </row>
    <row r="10" spans="1:15" ht="51.75" customHeight="1" x14ac:dyDescent="0.2">
      <c r="A10" s="5" t="s">
        <v>148</v>
      </c>
      <c r="B10" s="86">
        <v>2</v>
      </c>
      <c r="C10" s="86">
        <v>2</v>
      </c>
      <c r="D10" s="86">
        <v>2</v>
      </c>
      <c r="E10" s="86">
        <v>0</v>
      </c>
      <c r="F10" s="86">
        <v>2</v>
      </c>
      <c r="G10" s="86">
        <v>2</v>
      </c>
      <c r="H10" s="86">
        <v>2</v>
      </c>
      <c r="I10" s="86">
        <v>0</v>
      </c>
      <c r="J10" s="86">
        <v>0</v>
      </c>
      <c r="K10" s="86">
        <v>0</v>
      </c>
      <c r="L10" s="86">
        <f t="shared" ref="L10:L73" si="0">+SUM(B10:K10)</f>
        <v>12</v>
      </c>
    </row>
    <row r="11" spans="1:15" ht="51.75" customHeight="1" x14ac:dyDescent="0.2">
      <c r="A11" s="5" t="s">
        <v>154</v>
      </c>
      <c r="B11" s="86">
        <v>2</v>
      </c>
      <c r="C11" s="86">
        <v>2</v>
      </c>
      <c r="D11" s="86">
        <v>2</v>
      </c>
      <c r="E11" s="86">
        <v>2</v>
      </c>
      <c r="F11" s="86">
        <v>2</v>
      </c>
      <c r="G11" s="86">
        <v>0</v>
      </c>
      <c r="H11" s="86">
        <v>1</v>
      </c>
      <c r="I11" s="86">
        <v>0</v>
      </c>
      <c r="J11" s="86">
        <v>1</v>
      </c>
      <c r="K11" s="86">
        <v>0</v>
      </c>
      <c r="L11" s="86">
        <f t="shared" si="0"/>
        <v>12</v>
      </c>
    </row>
    <row r="12" spans="1:15" ht="51.75" customHeight="1" x14ac:dyDescent="0.2">
      <c r="A12" s="5"/>
      <c r="B12" s="87"/>
      <c r="C12" s="87"/>
      <c r="D12" s="87"/>
      <c r="E12" s="87"/>
      <c r="F12" s="87"/>
      <c r="G12" s="87"/>
      <c r="H12" s="87"/>
      <c r="I12" s="87"/>
      <c r="J12" s="87"/>
      <c r="K12" s="87"/>
      <c r="L12" s="86">
        <f t="shared" si="0"/>
        <v>0</v>
      </c>
    </row>
    <row r="13" spans="1:15" ht="51.75" customHeight="1" x14ac:dyDescent="0.2">
      <c r="A13" s="5"/>
      <c r="B13" s="87"/>
      <c r="C13" s="87"/>
      <c r="D13" s="87"/>
      <c r="E13" s="87"/>
      <c r="F13" s="87"/>
      <c r="G13" s="87"/>
      <c r="H13" s="87"/>
      <c r="I13" s="87"/>
      <c r="J13" s="87"/>
      <c r="K13" s="87"/>
      <c r="L13" s="86">
        <f t="shared" si="0"/>
        <v>0</v>
      </c>
    </row>
    <row r="14" spans="1:15" ht="51.75" customHeight="1" x14ac:dyDescent="0.2">
      <c r="A14" s="5"/>
      <c r="B14" s="87"/>
      <c r="C14" s="87"/>
      <c r="D14" s="87"/>
      <c r="E14" s="87"/>
      <c r="F14" s="87"/>
      <c r="G14" s="87"/>
      <c r="H14" s="87"/>
      <c r="I14" s="87"/>
      <c r="J14" s="87"/>
      <c r="K14" s="87"/>
      <c r="L14" s="86">
        <f t="shared" si="0"/>
        <v>0</v>
      </c>
    </row>
    <row r="15" spans="1:15" ht="51.75" customHeight="1" x14ac:dyDescent="0.2">
      <c r="A15" s="5"/>
      <c r="B15" s="87"/>
      <c r="C15" s="87"/>
      <c r="D15" s="87"/>
      <c r="E15" s="87"/>
      <c r="F15" s="87"/>
      <c r="G15" s="87"/>
      <c r="H15" s="87"/>
      <c r="I15" s="87"/>
      <c r="J15" s="87"/>
      <c r="K15" s="87"/>
      <c r="L15" s="86">
        <f t="shared" si="0"/>
        <v>0</v>
      </c>
    </row>
    <row r="16" spans="1:15" ht="51.75" customHeight="1" x14ac:dyDescent="0.2">
      <c r="A16" s="5"/>
      <c r="B16" s="87"/>
      <c r="C16" s="87"/>
      <c r="D16" s="87"/>
      <c r="E16" s="87"/>
      <c r="F16" s="87"/>
      <c r="G16" s="87"/>
      <c r="H16" s="87"/>
      <c r="I16" s="87"/>
      <c r="J16" s="87"/>
      <c r="K16" s="87"/>
      <c r="L16" s="86">
        <f t="shared" si="0"/>
        <v>0</v>
      </c>
    </row>
    <row r="17" spans="1:12" ht="51.75" customHeight="1" x14ac:dyDescent="0.2">
      <c r="A17" s="5"/>
      <c r="B17" s="87"/>
      <c r="C17" s="87"/>
      <c r="D17" s="87"/>
      <c r="E17" s="87"/>
      <c r="F17" s="87"/>
      <c r="G17" s="87"/>
      <c r="H17" s="87"/>
      <c r="I17" s="87"/>
      <c r="J17" s="87"/>
      <c r="K17" s="87"/>
      <c r="L17" s="86">
        <f t="shared" si="0"/>
        <v>0</v>
      </c>
    </row>
    <row r="18" spans="1:12" ht="51.75" customHeight="1" x14ac:dyDescent="0.2">
      <c r="A18" s="5"/>
      <c r="B18" s="87"/>
      <c r="C18" s="87"/>
      <c r="D18" s="87"/>
      <c r="E18" s="87"/>
      <c r="F18" s="87"/>
      <c r="G18" s="87"/>
      <c r="H18" s="87"/>
      <c r="I18" s="87"/>
      <c r="J18" s="87"/>
      <c r="K18" s="87"/>
      <c r="L18" s="86">
        <f t="shared" si="0"/>
        <v>0</v>
      </c>
    </row>
    <row r="19" spans="1:12" ht="51.75" customHeight="1" x14ac:dyDescent="0.2">
      <c r="A19" s="5"/>
      <c r="B19" s="87"/>
      <c r="C19" s="87"/>
      <c r="D19" s="87"/>
      <c r="E19" s="87"/>
      <c r="F19" s="87"/>
      <c r="G19" s="87"/>
      <c r="H19" s="87"/>
      <c r="I19" s="87"/>
      <c r="J19" s="87"/>
      <c r="K19" s="87"/>
      <c r="L19" s="86">
        <f t="shared" si="0"/>
        <v>0</v>
      </c>
    </row>
    <row r="20" spans="1:12" ht="51.75" customHeight="1" x14ac:dyDescent="0.2">
      <c r="A20" s="5"/>
      <c r="B20" s="87"/>
      <c r="C20" s="87"/>
      <c r="D20" s="87"/>
      <c r="E20" s="87"/>
      <c r="F20" s="87"/>
      <c r="G20" s="87"/>
      <c r="H20" s="87"/>
      <c r="I20" s="87"/>
      <c r="J20" s="87"/>
      <c r="K20" s="87"/>
      <c r="L20" s="86">
        <f t="shared" si="0"/>
        <v>0</v>
      </c>
    </row>
    <row r="21" spans="1:12" ht="51.75" customHeight="1" x14ac:dyDescent="0.2">
      <c r="A21" s="5"/>
      <c r="B21" s="87"/>
      <c r="C21" s="87"/>
      <c r="D21" s="87"/>
      <c r="E21" s="87"/>
      <c r="F21" s="87"/>
      <c r="G21" s="87"/>
      <c r="H21" s="87"/>
      <c r="I21" s="87"/>
      <c r="J21" s="87"/>
      <c r="K21" s="87"/>
      <c r="L21" s="86">
        <f t="shared" si="0"/>
        <v>0</v>
      </c>
    </row>
    <row r="22" spans="1:12" ht="51.75" customHeight="1" x14ac:dyDescent="0.2">
      <c r="A22" s="5"/>
      <c r="B22" s="87"/>
      <c r="C22" s="87"/>
      <c r="D22" s="87"/>
      <c r="E22" s="87"/>
      <c r="F22" s="87"/>
      <c r="G22" s="87"/>
      <c r="H22" s="87"/>
      <c r="I22" s="87"/>
      <c r="J22" s="87"/>
      <c r="K22" s="87"/>
      <c r="L22" s="86">
        <f t="shared" si="0"/>
        <v>0</v>
      </c>
    </row>
    <row r="23" spans="1:12" ht="51.75" customHeight="1" x14ac:dyDescent="0.2">
      <c r="A23" s="5"/>
      <c r="B23" s="87"/>
      <c r="C23" s="87"/>
      <c r="D23" s="87"/>
      <c r="E23" s="87"/>
      <c r="F23" s="87"/>
      <c r="G23" s="87"/>
      <c r="H23" s="87"/>
      <c r="I23" s="87"/>
      <c r="J23" s="87"/>
      <c r="K23" s="87"/>
      <c r="L23" s="86">
        <f t="shared" si="0"/>
        <v>0</v>
      </c>
    </row>
    <row r="24" spans="1:12" ht="51.75" customHeight="1" x14ac:dyDescent="0.2">
      <c r="A24" s="5"/>
      <c r="B24" s="87"/>
      <c r="C24" s="87"/>
      <c r="D24" s="87"/>
      <c r="E24" s="87"/>
      <c r="F24" s="87"/>
      <c r="G24" s="87"/>
      <c r="H24" s="87"/>
      <c r="I24" s="87"/>
      <c r="J24" s="87"/>
      <c r="K24" s="87"/>
      <c r="L24" s="86">
        <f t="shared" si="0"/>
        <v>0</v>
      </c>
    </row>
    <row r="25" spans="1:12" ht="51.75" customHeight="1" x14ac:dyDescent="0.2">
      <c r="A25" s="5"/>
      <c r="B25" s="87"/>
      <c r="C25" s="87"/>
      <c r="D25" s="87"/>
      <c r="E25" s="87"/>
      <c r="F25" s="87"/>
      <c r="G25" s="87"/>
      <c r="H25" s="87"/>
      <c r="I25" s="87"/>
      <c r="J25" s="87"/>
      <c r="K25" s="87"/>
      <c r="L25" s="86">
        <f t="shared" si="0"/>
        <v>0</v>
      </c>
    </row>
    <row r="26" spans="1:12" ht="51.75" customHeight="1" x14ac:dyDescent="0.2">
      <c r="A26" s="5"/>
      <c r="B26" s="87"/>
      <c r="C26" s="87"/>
      <c r="D26" s="87"/>
      <c r="E26" s="87"/>
      <c r="F26" s="87"/>
      <c r="G26" s="87"/>
      <c r="H26" s="87"/>
      <c r="I26" s="87"/>
      <c r="J26" s="87"/>
      <c r="K26" s="87"/>
      <c r="L26" s="86">
        <f t="shared" si="0"/>
        <v>0</v>
      </c>
    </row>
    <row r="27" spans="1:12" ht="51.75" customHeight="1" x14ac:dyDescent="0.2">
      <c r="A27" s="5"/>
      <c r="B27" s="87"/>
      <c r="C27" s="87"/>
      <c r="D27" s="87"/>
      <c r="E27" s="87"/>
      <c r="F27" s="87"/>
      <c r="G27" s="87"/>
      <c r="H27" s="87"/>
      <c r="I27" s="87"/>
      <c r="J27" s="87"/>
      <c r="K27" s="87"/>
      <c r="L27" s="86">
        <f t="shared" si="0"/>
        <v>0</v>
      </c>
    </row>
    <row r="28" spans="1:12" ht="51.75" customHeight="1" x14ac:dyDescent="0.2">
      <c r="A28" s="5"/>
      <c r="B28" s="87"/>
      <c r="C28" s="87"/>
      <c r="D28" s="87"/>
      <c r="E28" s="87"/>
      <c r="F28" s="87"/>
      <c r="G28" s="87"/>
      <c r="H28" s="87"/>
      <c r="I28" s="87"/>
      <c r="J28" s="87"/>
      <c r="K28" s="87"/>
      <c r="L28" s="86">
        <f t="shared" si="0"/>
        <v>0</v>
      </c>
    </row>
    <row r="29" spans="1:12" ht="51.75" customHeight="1" x14ac:dyDescent="0.2">
      <c r="A29" s="5"/>
      <c r="B29" s="87"/>
      <c r="C29" s="87"/>
      <c r="D29" s="87"/>
      <c r="E29" s="87"/>
      <c r="F29" s="87"/>
      <c r="G29" s="87"/>
      <c r="H29" s="87"/>
      <c r="I29" s="87"/>
      <c r="J29" s="87"/>
      <c r="K29" s="87"/>
      <c r="L29" s="86">
        <f t="shared" si="0"/>
        <v>0</v>
      </c>
    </row>
    <row r="30" spans="1:12" ht="51.75" customHeight="1" x14ac:dyDescent="0.2">
      <c r="A30" s="5"/>
      <c r="B30" s="87"/>
      <c r="C30" s="87"/>
      <c r="D30" s="87"/>
      <c r="E30" s="87"/>
      <c r="F30" s="87"/>
      <c r="G30" s="87"/>
      <c r="H30" s="87"/>
      <c r="I30" s="87"/>
      <c r="J30" s="87"/>
      <c r="K30" s="87"/>
      <c r="L30" s="86">
        <f t="shared" si="0"/>
        <v>0</v>
      </c>
    </row>
    <row r="31" spans="1:12" ht="51.75" customHeight="1" x14ac:dyDescent="0.2">
      <c r="A31" s="5"/>
      <c r="B31" s="87"/>
      <c r="C31" s="87"/>
      <c r="D31" s="87"/>
      <c r="E31" s="87"/>
      <c r="F31" s="87"/>
      <c r="G31" s="87"/>
      <c r="H31" s="87"/>
      <c r="I31" s="87"/>
      <c r="J31" s="87"/>
      <c r="K31" s="87"/>
      <c r="L31" s="86">
        <f t="shared" si="0"/>
        <v>0</v>
      </c>
    </row>
    <row r="32" spans="1:12" ht="51.75" customHeight="1" x14ac:dyDescent="0.2">
      <c r="A32" s="5"/>
      <c r="B32" s="87"/>
      <c r="C32" s="87"/>
      <c r="D32" s="87"/>
      <c r="E32" s="87"/>
      <c r="F32" s="87"/>
      <c r="G32" s="87"/>
      <c r="H32" s="87"/>
      <c r="I32" s="87"/>
      <c r="J32" s="87"/>
      <c r="K32" s="87"/>
      <c r="L32" s="86">
        <f t="shared" si="0"/>
        <v>0</v>
      </c>
    </row>
    <row r="33" spans="1:12" ht="51.75" customHeight="1" x14ac:dyDescent="0.2">
      <c r="A33" s="5"/>
      <c r="B33" s="87"/>
      <c r="C33" s="87"/>
      <c r="D33" s="87"/>
      <c r="E33" s="87"/>
      <c r="F33" s="87"/>
      <c r="G33" s="87"/>
      <c r="H33" s="87"/>
      <c r="I33" s="87"/>
      <c r="J33" s="87"/>
      <c r="K33" s="87"/>
      <c r="L33" s="86">
        <f t="shared" si="0"/>
        <v>0</v>
      </c>
    </row>
    <row r="34" spans="1:12" ht="51.75" customHeight="1" x14ac:dyDescent="0.2">
      <c r="A34" s="5"/>
      <c r="B34" s="87"/>
      <c r="C34" s="87"/>
      <c r="D34" s="87"/>
      <c r="E34" s="87"/>
      <c r="F34" s="87"/>
      <c r="G34" s="87"/>
      <c r="H34" s="87"/>
      <c r="I34" s="87"/>
      <c r="J34" s="87"/>
      <c r="K34" s="87"/>
      <c r="L34" s="86">
        <f t="shared" si="0"/>
        <v>0</v>
      </c>
    </row>
    <row r="35" spans="1:12" ht="51.75" customHeight="1" x14ac:dyDescent="0.2">
      <c r="A35" s="5"/>
      <c r="B35" s="87"/>
      <c r="C35" s="87"/>
      <c r="D35" s="87"/>
      <c r="E35" s="87"/>
      <c r="F35" s="87"/>
      <c r="G35" s="87"/>
      <c r="H35" s="87"/>
      <c r="I35" s="87"/>
      <c r="J35" s="87"/>
      <c r="K35" s="87"/>
      <c r="L35" s="86">
        <f t="shared" si="0"/>
        <v>0</v>
      </c>
    </row>
    <row r="36" spans="1:12" ht="51.75" customHeight="1" x14ac:dyDescent="0.2">
      <c r="A36" s="5"/>
      <c r="B36" s="87"/>
      <c r="C36" s="87"/>
      <c r="D36" s="87"/>
      <c r="E36" s="87"/>
      <c r="F36" s="87"/>
      <c r="G36" s="87"/>
      <c r="H36" s="87"/>
      <c r="I36" s="87"/>
      <c r="J36" s="87"/>
      <c r="K36" s="87"/>
      <c r="L36" s="86">
        <f t="shared" si="0"/>
        <v>0</v>
      </c>
    </row>
    <row r="37" spans="1:12" ht="51.75" customHeight="1" x14ac:dyDescent="0.2">
      <c r="A37" s="5"/>
      <c r="B37" s="87"/>
      <c r="C37" s="87"/>
      <c r="D37" s="87"/>
      <c r="E37" s="87"/>
      <c r="F37" s="87"/>
      <c r="G37" s="87"/>
      <c r="H37" s="87"/>
      <c r="I37" s="87"/>
      <c r="J37" s="87"/>
      <c r="K37" s="87"/>
      <c r="L37" s="86">
        <f t="shared" si="0"/>
        <v>0</v>
      </c>
    </row>
    <row r="38" spans="1:12" ht="51.75" customHeight="1" x14ac:dyDescent="0.2">
      <c r="A38" s="5"/>
      <c r="B38" s="87"/>
      <c r="C38" s="87"/>
      <c r="D38" s="87"/>
      <c r="E38" s="87"/>
      <c r="F38" s="87"/>
      <c r="G38" s="87"/>
      <c r="H38" s="87"/>
      <c r="I38" s="87"/>
      <c r="J38" s="87"/>
      <c r="K38" s="87"/>
      <c r="L38" s="86">
        <f t="shared" si="0"/>
        <v>0</v>
      </c>
    </row>
    <row r="39" spans="1:12" ht="51.75" customHeight="1" x14ac:dyDescent="0.2">
      <c r="A39" s="5"/>
      <c r="B39" s="87"/>
      <c r="C39" s="87"/>
      <c r="D39" s="87"/>
      <c r="E39" s="87"/>
      <c r="F39" s="87"/>
      <c r="G39" s="87"/>
      <c r="H39" s="87"/>
      <c r="I39" s="87"/>
      <c r="J39" s="87"/>
      <c r="K39" s="87"/>
      <c r="L39" s="86">
        <f t="shared" si="0"/>
        <v>0</v>
      </c>
    </row>
    <row r="40" spans="1:12" ht="49.5" customHeight="1" x14ac:dyDescent="0.2">
      <c r="A40" s="5"/>
      <c r="B40" s="87"/>
      <c r="C40" s="87"/>
      <c r="D40" s="87"/>
      <c r="E40" s="87"/>
      <c r="F40" s="87"/>
      <c r="G40" s="87"/>
      <c r="H40" s="87"/>
      <c r="I40" s="87"/>
      <c r="J40" s="87"/>
      <c r="K40" s="87"/>
      <c r="L40" s="86">
        <f t="shared" si="0"/>
        <v>0</v>
      </c>
    </row>
    <row r="41" spans="1:12" ht="49.5" customHeight="1" x14ac:dyDescent="0.2">
      <c r="A41" s="5"/>
      <c r="B41" s="87"/>
      <c r="C41" s="87"/>
      <c r="D41" s="87"/>
      <c r="E41" s="87"/>
      <c r="F41" s="87"/>
      <c r="G41" s="87"/>
      <c r="H41" s="87"/>
      <c r="I41" s="87"/>
      <c r="J41" s="87"/>
      <c r="K41" s="87"/>
      <c r="L41" s="86">
        <f t="shared" si="0"/>
        <v>0</v>
      </c>
    </row>
    <row r="42" spans="1:12" ht="49.5" customHeight="1" x14ac:dyDescent="0.2">
      <c r="A42" s="5"/>
      <c r="B42" s="87"/>
      <c r="C42" s="87"/>
      <c r="D42" s="87"/>
      <c r="E42" s="87"/>
      <c r="F42" s="87"/>
      <c r="G42" s="87"/>
      <c r="H42" s="87"/>
      <c r="I42" s="87"/>
      <c r="J42" s="87"/>
      <c r="K42" s="87"/>
      <c r="L42" s="86">
        <f t="shared" si="0"/>
        <v>0</v>
      </c>
    </row>
    <row r="43" spans="1:12" ht="49.5" customHeight="1" x14ac:dyDescent="0.2">
      <c r="A43" s="5"/>
      <c r="B43" s="87"/>
      <c r="C43" s="87"/>
      <c r="D43" s="87"/>
      <c r="E43" s="87"/>
      <c r="F43" s="87"/>
      <c r="G43" s="87"/>
      <c r="H43" s="87"/>
      <c r="I43" s="87"/>
      <c r="J43" s="87"/>
      <c r="K43" s="87"/>
      <c r="L43" s="86">
        <f t="shared" si="0"/>
        <v>0</v>
      </c>
    </row>
    <row r="44" spans="1:12" ht="49.5" customHeight="1" x14ac:dyDescent="0.2">
      <c r="A44" s="5"/>
      <c r="B44" s="87"/>
      <c r="C44" s="87"/>
      <c r="D44" s="87"/>
      <c r="E44" s="87"/>
      <c r="F44" s="87"/>
      <c r="G44" s="87"/>
      <c r="H44" s="87"/>
      <c r="I44" s="87"/>
      <c r="J44" s="87"/>
      <c r="K44" s="87"/>
      <c r="L44" s="86">
        <f t="shared" si="0"/>
        <v>0</v>
      </c>
    </row>
    <row r="45" spans="1:12" ht="49.5" customHeight="1" x14ac:dyDescent="0.2">
      <c r="A45" s="5"/>
      <c r="B45" s="87"/>
      <c r="C45" s="87"/>
      <c r="D45" s="87"/>
      <c r="E45" s="87"/>
      <c r="F45" s="87"/>
      <c r="G45" s="87"/>
      <c r="H45" s="87"/>
      <c r="I45" s="87"/>
      <c r="J45" s="87"/>
      <c r="K45" s="87"/>
      <c r="L45" s="86">
        <f t="shared" si="0"/>
        <v>0</v>
      </c>
    </row>
    <row r="46" spans="1:12" ht="49.5" customHeight="1" x14ac:dyDescent="0.2">
      <c r="A46" s="5"/>
      <c r="B46" s="87"/>
      <c r="C46" s="87"/>
      <c r="D46" s="87"/>
      <c r="E46" s="87"/>
      <c r="F46" s="87"/>
      <c r="G46" s="87"/>
      <c r="H46" s="87"/>
      <c r="I46" s="87"/>
      <c r="J46" s="87"/>
      <c r="K46" s="87"/>
      <c r="L46" s="86">
        <f t="shared" si="0"/>
        <v>0</v>
      </c>
    </row>
    <row r="47" spans="1:12" ht="49.5" customHeight="1" x14ac:dyDescent="0.2">
      <c r="A47" s="5"/>
      <c r="B47" s="87"/>
      <c r="C47" s="87"/>
      <c r="D47" s="87"/>
      <c r="E47" s="87"/>
      <c r="F47" s="87"/>
      <c r="G47" s="87"/>
      <c r="H47" s="87"/>
      <c r="I47" s="87"/>
      <c r="J47" s="87"/>
      <c r="K47" s="87"/>
      <c r="L47" s="86">
        <f t="shared" si="0"/>
        <v>0</v>
      </c>
    </row>
    <row r="48" spans="1:12" ht="49.5" customHeight="1" x14ac:dyDescent="0.2">
      <c r="A48" s="5"/>
      <c r="B48" s="87"/>
      <c r="C48" s="87"/>
      <c r="D48" s="87"/>
      <c r="E48" s="87"/>
      <c r="F48" s="87"/>
      <c r="G48" s="87"/>
      <c r="H48" s="87"/>
      <c r="I48" s="87"/>
      <c r="J48" s="87"/>
      <c r="K48" s="87"/>
      <c r="L48" s="86">
        <f t="shared" si="0"/>
        <v>0</v>
      </c>
    </row>
    <row r="49" spans="1:12" ht="49.5" customHeight="1" x14ac:dyDescent="0.2">
      <c r="A49" s="5"/>
      <c r="B49" s="87"/>
      <c r="C49" s="87"/>
      <c r="D49" s="87"/>
      <c r="E49" s="87"/>
      <c r="F49" s="87"/>
      <c r="G49" s="87"/>
      <c r="H49" s="87"/>
      <c r="I49" s="87"/>
      <c r="J49" s="87"/>
      <c r="K49" s="87"/>
      <c r="L49" s="86">
        <f t="shared" si="0"/>
        <v>0</v>
      </c>
    </row>
    <row r="50" spans="1:12" ht="49.5" customHeight="1" x14ac:dyDescent="0.2">
      <c r="A50" s="5"/>
      <c r="B50" s="87"/>
      <c r="C50" s="87"/>
      <c r="D50" s="87"/>
      <c r="E50" s="87"/>
      <c r="F50" s="87"/>
      <c r="G50" s="87"/>
      <c r="H50" s="87"/>
      <c r="I50" s="87"/>
      <c r="J50" s="87"/>
      <c r="K50" s="87"/>
      <c r="L50" s="86">
        <f t="shared" si="0"/>
        <v>0</v>
      </c>
    </row>
    <row r="51" spans="1:12" ht="49.5" customHeight="1" x14ac:dyDescent="0.2">
      <c r="A51" s="5"/>
      <c r="B51" s="87"/>
      <c r="C51" s="87"/>
      <c r="D51" s="87"/>
      <c r="E51" s="87"/>
      <c r="F51" s="87"/>
      <c r="G51" s="87"/>
      <c r="H51" s="87"/>
      <c r="I51" s="87"/>
      <c r="J51" s="87"/>
      <c r="K51" s="87"/>
      <c r="L51" s="86">
        <f t="shared" si="0"/>
        <v>0</v>
      </c>
    </row>
    <row r="52" spans="1:12" ht="49.5" customHeight="1" x14ac:dyDescent="0.2">
      <c r="A52" s="5"/>
      <c r="B52" s="87"/>
      <c r="C52" s="87"/>
      <c r="D52" s="87"/>
      <c r="E52" s="87"/>
      <c r="F52" s="87"/>
      <c r="G52" s="87"/>
      <c r="H52" s="87"/>
      <c r="I52" s="87"/>
      <c r="J52" s="87"/>
      <c r="K52" s="87"/>
      <c r="L52" s="86">
        <f t="shared" si="0"/>
        <v>0</v>
      </c>
    </row>
    <row r="53" spans="1:12" ht="49.5" customHeight="1" x14ac:dyDescent="0.2">
      <c r="A53" s="5"/>
      <c r="B53" s="87"/>
      <c r="C53" s="87"/>
      <c r="D53" s="87"/>
      <c r="E53" s="87"/>
      <c r="F53" s="87"/>
      <c r="G53" s="87"/>
      <c r="H53" s="87"/>
      <c r="I53" s="87"/>
      <c r="J53" s="87"/>
      <c r="K53" s="87"/>
      <c r="L53" s="86">
        <f t="shared" si="0"/>
        <v>0</v>
      </c>
    </row>
    <row r="54" spans="1:12" ht="49.5" customHeight="1" x14ac:dyDescent="0.2">
      <c r="A54" s="5"/>
      <c r="B54" s="87"/>
      <c r="C54" s="87"/>
      <c r="D54" s="87"/>
      <c r="E54" s="87"/>
      <c r="F54" s="87"/>
      <c r="G54" s="87"/>
      <c r="H54" s="87"/>
      <c r="I54" s="87"/>
      <c r="J54" s="87"/>
      <c r="K54" s="87"/>
      <c r="L54" s="86">
        <f t="shared" si="0"/>
        <v>0</v>
      </c>
    </row>
    <row r="55" spans="1:12" ht="49.5" customHeight="1" x14ac:dyDescent="0.2">
      <c r="A55" s="5"/>
      <c r="B55" s="87"/>
      <c r="C55" s="87"/>
      <c r="D55" s="87"/>
      <c r="E55" s="87"/>
      <c r="F55" s="87"/>
      <c r="G55" s="87"/>
      <c r="H55" s="87"/>
      <c r="I55" s="87"/>
      <c r="J55" s="87"/>
      <c r="K55" s="87"/>
      <c r="L55" s="86">
        <f t="shared" si="0"/>
        <v>0</v>
      </c>
    </row>
    <row r="56" spans="1:12" ht="49.5" customHeight="1" x14ac:dyDescent="0.2">
      <c r="A56" s="5"/>
      <c r="B56" s="87"/>
      <c r="C56" s="87"/>
      <c r="D56" s="87"/>
      <c r="E56" s="87"/>
      <c r="F56" s="87"/>
      <c r="G56" s="87"/>
      <c r="H56" s="87"/>
      <c r="I56" s="87"/>
      <c r="J56" s="87"/>
      <c r="K56" s="87"/>
      <c r="L56" s="86">
        <f t="shared" si="0"/>
        <v>0</v>
      </c>
    </row>
    <row r="57" spans="1:12" ht="49.5" customHeight="1" x14ac:dyDescent="0.2">
      <c r="A57" s="5"/>
      <c r="B57" s="87"/>
      <c r="C57" s="87"/>
      <c r="D57" s="87"/>
      <c r="E57" s="87"/>
      <c r="F57" s="87"/>
      <c r="G57" s="87"/>
      <c r="H57" s="87"/>
      <c r="I57" s="87"/>
      <c r="J57" s="87"/>
      <c r="K57" s="87"/>
      <c r="L57" s="86">
        <f t="shared" si="0"/>
        <v>0</v>
      </c>
    </row>
    <row r="58" spans="1:12" ht="49.5" customHeight="1" x14ac:dyDescent="0.2">
      <c r="A58" s="5"/>
      <c r="B58" s="87"/>
      <c r="C58" s="87"/>
      <c r="D58" s="87"/>
      <c r="E58" s="87"/>
      <c r="F58" s="87"/>
      <c r="G58" s="87"/>
      <c r="H58" s="87"/>
      <c r="I58" s="87"/>
      <c r="J58" s="87"/>
      <c r="K58" s="87"/>
      <c r="L58" s="86">
        <f t="shared" si="0"/>
        <v>0</v>
      </c>
    </row>
    <row r="59" spans="1:12" ht="49.5" customHeight="1" x14ac:dyDescent="0.2">
      <c r="A59" s="5"/>
      <c r="B59" s="87"/>
      <c r="C59" s="87"/>
      <c r="D59" s="87"/>
      <c r="E59" s="87"/>
      <c r="F59" s="87"/>
      <c r="G59" s="87"/>
      <c r="H59" s="87"/>
      <c r="I59" s="87"/>
      <c r="J59" s="87"/>
      <c r="K59" s="87"/>
      <c r="L59" s="86">
        <f t="shared" si="0"/>
        <v>0</v>
      </c>
    </row>
    <row r="60" spans="1:12" ht="49.5" customHeight="1" x14ac:dyDescent="0.2">
      <c r="A60" s="5"/>
      <c r="B60" s="87"/>
      <c r="C60" s="87"/>
      <c r="D60" s="87"/>
      <c r="E60" s="87"/>
      <c r="F60" s="87"/>
      <c r="G60" s="87"/>
      <c r="H60" s="87"/>
      <c r="I60" s="87"/>
      <c r="J60" s="87"/>
      <c r="K60" s="87"/>
      <c r="L60" s="86">
        <f t="shared" si="0"/>
        <v>0</v>
      </c>
    </row>
    <row r="61" spans="1:12" ht="49.5" customHeight="1" x14ac:dyDescent="0.2">
      <c r="A61" s="5"/>
      <c r="B61" s="87"/>
      <c r="C61" s="87"/>
      <c r="D61" s="87"/>
      <c r="E61" s="87"/>
      <c r="F61" s="87"/>
      <c r="G61" s="87"/>
      <c r="H61" s="87"/>
      <c r="I61" s="87"/>
      <c r="J61" s="87"/>
      <c r="K61" s="87"/>
      <c r="L61" s="86">
        <f t="shared" si="0"/>
        <v>0</v>
      </c>
    </row>
    <row r="62" spans="1:12" ht="49.5" customHeight="1" x14ac:dyDescent="0.2">
      <c r="A62" s="5"/>
      <c r="B62" s="87"/>
      <c r="C62" s="87"/>
      <c r="D62" s="87"/>
      <c r="E62" s="87"/>
      <c r="F62" s="87"/>
      <c r="G62" s="87"/>
      <c r="H62" s="87"/>
      <c r="I62" s="87"/>
      <c r="J62" s="87"/>
      <c r="K62" s="87"/>
      <c r="L62" s="86">
        <f t="shared" si="0"/>
        <v>0</v>
      </c>
    </row>
    <row r="63" spans="1:12" ht="49.5" customHeight="1" x14ac:dyDescent="0.2">
      <c r="A63" s="5"/>
      <c r="B63" s="87"/>
      <c r="C63" s="87"/>
      <c r="D63" s="87"/>
      <c r="E63" s="87"/>
      <c r="F63" s="87"/>
      <c r="G63" s="87"/>
      <c r="H63" s="87"/>
      <c r="I63" s="87"/>
      <c r="J63" s="87"/>
      <c r="K63" s="87"/>
      <c r="L63" s="86">
        <f t="shared" si="0"/>
        <v>0</v>
      </c>
    </row>
    <row r="64" spans="1:12" ht="49.5" customHeight="1" x14ac:dyDescent="0.2">
      <c r="A64" s="5"/>
      <c r="B64" s="87"/>
      <c r="C64" s="87"/>
      <c r="D64" s="87"/>
      <c r="E64" s="87"/>
      <c r="F64" s="87"/>
      <c r="G64" s="87"/>
      <c r="H64" s="87"/>
      <c r="I64" s="87"/>
      <c r="J64" s="87"/>
      <c r="K64" s="87"/>
      <c r="L64" s="86">
        <f t="shared" si="0"/>
        <v>0</v>
      </c>
    </row>
    <row r="65" spans="1:12" ht="49.5" customHeight="1" x14ac:dyDescent="0.2">
      <c r="A65" s="5"/>
      <c r="B65" s="87"/>
      <c r="C65" s="87"/>
      <c r="D65" s="87"/>
      <c r="E65" s="87"/>
      <c r="F65" s="87"/>
      <c r="G65" s="87"/>
      <c r="H65" s="87"/>
      <c r="I65" s="87"/>
      <c r="J65" s="87"/>
      <c r="K65" s="87"/>
      <c r="L65" s="86">
        <f t="shared" si="0"/>
        <v>0</v>
      </c>
    </row>
    <row r="66" spans="1:12" ht="49.5" customHeight="1" x14ac:dyDescent="0.2">
      <c r="A66" s="5"/>
      <c r="B66" s="87"/>
      <c r="C66" s="87"/>
      <c r="D66" s="87"/>
      <c r="E66" s="87"/>
      <c r="F66" s="87"/>
      <c r="G66" s="87"/>
      <c r="H66" s="87"/>
      <c r="I66" s="87"/>
      <c r="J66" s="87"/>
      <c r="K66" s="87"/>
      <c r="L66" s="86">
        <f t="shared" si="0"/>
        <v>0</v>
      </c>
    </row>
    <row r="67" spans="1:12" ht="49.5" customHeight="1" x14ac:dyDescent="0.2">
      <c r="A67" s="5"/>
      <c r="B67" s="87"/>
      <c r="C67" s="87"/>
      <c r="D67" s="87"/>
      <c r="E67" s="87"/>
      <c r="F67" s="87"/>
      <c r="G67" s="87"/>
      <c r="H67" s="87"/>
      <c r="I67" s="87"/>
      <c r="J67" s="87"/>
      <c r="K67" s="87"/>
      <c r="L67" s="86">
        <f t="shared" si="0"/>
        <v>0</v>
      </c>
    </row>
    <row r="68" spans="1:12" ht="49.5" customHeight="1" x14ac:dyDescent="0.2">
      <c r="A68" s="5"/>
      <c r="B68" s="87"/>
      <c r="C68" s="87"/>
      <c r="D68" s="87"/>
      <c r="E68" s="87"/>
      <c r="F68" s="87"/>
      <c r="G68" s="87"/>
      <c r="H68" s="87"/>
      <c r="I68" s="87"/>
      <c r="J68" s="87"/>
      <c r="K68" s="87"/>
      <c r="L68" s="86">
        <f t="shared" si="0"/>
        <v>0</v>
      </c>
    </row>
    <row r="69" spans="1:12" ht="49.5" customHeight="1" x14ac:dyDescent="0.2">
      <c r="A69" s="5"/>
      <c r="B69" s="87"/>
      <c r="C69" s="87"/>
      <c r="D69" s="87"/>
      <c r="E69" s="87"/>
      <c r="F69" s="87"/>
      <c r="G69" s="87"/>
      <c r="H69" s="87"/>
      <c r="I69" s="87"/>
      <c r="J69" s="87"/>
      <c r="K69" s="87"/>
      <c r="L69" s="86">
        <f t="shared" si="0"/>
        <v>0</v>
      </c>
    </row>
    <row r="70" spans="1:12" ht="49.5" customHeight="1" x14ac:dyDescent="0.2">
      <c r="A70" s="5"/>
      <c r="B70" s="87"/>
      <c r="C70" s="87"/>
      <c r="D70" s="87"/>
      <c r="E70" s="87"/>
      <c r="F70" s="87"/>
      <c r="G70" s="87"/>
      <c r="H70" s="87"/>
      <c r="I70" s="87"/>
      <c r="J70" s="87"/>
      <c r="K70" s="87"/>
      <c r="L70" s="86">
        <f t="shared" si="0"/>
        <v>0</v>
      </c>
    </row>
    <row r="71" spans="1:12" ht="49.5" customHeight="1" x14ac:dyDescent="0.2">
      <c r="A71" s="5"/>
      <c r="B71" s="87"/>
      <c r="C71" s="87"/>
      <c r="D71" s="87"/>
      <c r="E71" s="87"/>
      <c r="F71" s="87"/>
      <c r="G71" s="87"/>
      <c r="H71" s="87"/>
      <c r="I71" s="87"/>
      <c r="J71" s="87"/>
      <c r="K71" s="87"/>
      <c r="L71" s="86">
        <f t="shared" si="0"/>
        <v>0</v>
      </c>
    </row>
    <row r="72" spans="1:12" ht="49.5" customHeight="1" x14ac:dyDescent="0.2">
      <c r="A72" s="5"/>
      <c r="B72" s="87"/>
      <c r="C72" s="87"/>
      <c r="D72" s="87"/>
      <c r="E72" s="87"/>
      <c r="F72" s="87"/>
      <c r="G72" s="87"/>
      <c r="H72" s="87"/>
      <c r="I72" s="87"/>
      <c r="J72" s="87"/>
      <c r="K72" s="87"/>
      <c r="L72" s="86">
        <f t="shared" si="0"/>
        <v>0</v>
      </c>
    </row>
    <row r="73" spans="1:12" ht="49.5" customHeight="1" x14ac:dyDescent="0.2">
      <c r="A73" s="5"/>
      <c r="B73" s="87"/>
      <c r="C73" s="87"/>
      <c r="D73" s="87"/>
      <c r="E73" s="87"/>
      <c r="F73" s="87"/>
      <c r="G73" s="87"/>
      <c r="H73" s="87"/>
      <c r="I73" s="87"/>
      <c r="J73" s="87"/>
      <c r="K73" s="87"/>
      <c r="L73" s="86">
        <f t="shared" si="0"/>
        <v>0</v>
      </c>
    </row>
    <row r="74" spans="1:12" ht="49.5" customHeight="1" x14ac:dyDescent="0.2">
      <c r="A74" s="5"/>
      <c r="B74" s="87"/>
      <c r="C74" s="87"/>
      <c r="D74" s="87"/>
      <c r="E74" s="87"/>
      <c r="F74" s="87"/>
      <c r="G74" s="87"/>
      <c r="H74" s="87"/>
      <c r="I74" s="87"/>
      <c r="J74" s="87"/>
      <c r="K74" s="87"/>
      <c r="L74" s="86">
        <f t="shared" ref="L74:L137" si="1">+SUM(B74:K74)</f>
        <v>0</v>
      </c>
    </row>
    <row r="75" spans="1:12" ht="49.5" customHeight="1" x14ac:dyDescent="0.2">
      <c r="A75" s="5"/>
      <c r="B75" s="87"/>
      <c r="C75" s="87"/>
      <c r="D75" s="87"/>
      <c r="E75" s="87"/>
      <c r="F75" s="87"/>
      <c r="G75" s="87"/>
      <c r="H75" s="87"/>
      <c r="I75" s="87"/>
      <c r="J75" s="87"/>
      <c r="K75" s="87"/>
      <c r="L75" s="86">
        <f t="shared" si="1"/>
        <v>0</v>
      </c>
    </row>
    <row r="76" spans="1:12" ht="49.5" customHeight="1" x14ac:dyDescent="0.2">
      <c r="A76" s="5"/>
      <c r="B76" s="87"/>
      <c r="C76" s="87"/>
      <c r="D76" s="87"/>
      <c r="E76" s="87"/>
      <c r="F76" s="87"/>
      <c r="G76" s="87"/>
      <c r="H76" s="87"/>
      <c r="I76" s="87"/>
      <c r="J76" s="87"/>
      <c r="K76" s="87"/>
      <c r="L76" s="86">
        <f t="shared" si="1"/>
        <v>0</v>
      </c>
    </row>
    <row r="77" spans="1:12" ht="49.5" customHeight="1" x14ac:dyDescent="0.2">
      <c r="A77" s="5"/>
      <c r="B77" s="87"/>
      <c r="C77" s="87"/>
      <c r="D77" s="87"/>
      <c r="E77" s="87"/>
      <c r="F77" s="87"/>
      <c r="G77" s="87"/>
      <c r="H77" s="87"/>
      <c r="I77" s="87"/>
      <c r="J77" s="87"/>
      <c r="K77" s="87"/>
      <c r="L77" s="86">
        <f t="shared" si="1"/>
        <v>0</v>
      </c>
    </row>
    <row r="78" spans="1:12" ht="49.5" customHeight="1" x14ac:dyDescent="0.2">
      <c r="A78" s="5"/>
      <c r="B78" s="87"/>
      <c r="C78" s="87"/>
      <c r="D78" s="87"/>
      <c r="E78" s="87"/>
      <c r="F78" s="87"/>
      <c r="G78" s="87"/>
      <c r="H78" s="87"/>
      <c r="I78" s="87"/>
      <c r="J78" s="87"/>
      <c r="K78" s="87"/>
      <c r="L78" s="86">
        <f t="shared" si="1"/>
        <v>0</v>
      </c>
    </row>
    <row r="79" spans="1:12" ht="49.5" customHeight="1" x14ac:dyDescent="0.2">
      <c r="A79" s="5"/>
      <c r="B79" s="87"/>
      <c r="C79" s="87"/>
      <c r="D79" s="87"/>
      <c r="E79" s="87"/>
      <c r="F79" s="87"/>
      <c r="G79" s="87"/>
      <c r="H79" s="87"/>
      <c r="I79" s="87"/>
      <c r="J79" s="87"/>
      <c r="K79" s="87"/>
      <c r="L79" s="86">
        <f t="shared" si="1"/>
        <v>0</v>
      </c>
    </row>
    <row r="80" spans="1:12" ht="49.5" customHeight="1" x14ac:dyDescent="0.2">
      <c r="A80" s="5"/>
      <c r="B80" s="87"/>
      <c r="C80" s="87"/>
      <c r="D80" s="87"/>
      <c r="E80" s="87"/>
      <c r="F80" s="87"/>
      <c r="G80" s="87"/>
      <c r="H80" s="87"/>
      <c r="I80" s="87"/>
      <c r="J80" s="87"/>
      <c r="K80" s="87"/>
      <c r="L80" s="86">
        <f t="shared" si="1"/>
        <v>0</v>
      </c>
    </row>
    <row r="81" spans="1:12" ht="49.5" customHeight="1" x14ac:dyDescent="0.2">
      <c r="A81" s="5"/>
      <c r="B81" s="87"/>
      <c r="C81" s="87"/>
      <c r="D81" s="87"/>
      <c r="E81" s="87"/>
      <c r="F81" s="87"/>
      <c r="G81" s="87"/>
      <c r="H81" s="87"/>
      <c r="I81" s="87"/>
      <c r="J81" s="87"/>
      <c r="K81" s="87"/>
      <c r="L81" s="86">
        <f t="shared" si="1"/>
        <v>0</v>
      </c>
    </row>
    <row r="82" spans="1:12" ht="49.5" customHeight="1" x14ac:dyDescent="0.2">
      <c r="A82" s="5"/>
      <c r="B82" s="87"/>
      <c r="C82" s="87"/>
      <c r="D82" s="87"/>
      <c r="E82" s="87"/>
      <c r="F82" s="87"/>
      <c r="G82" s="87"/>
      <c r="H82" s="87"/>
      <c r="I82" s="87"/>
      <c r="J82" s="87"/>
      <c r="K82" s="87"/>
      <c r="L82" s="86">
        <f t="shared" si="1"/>
        <v>0</v>
      </c>
    </row>
    <row r="83" spans="1:12" ht="49.5" customHeight="1" x14ac:dyDescent="0.2">
      <c r="A83" s="5"/>
      <c r="B83" s="87"/>
      <c r="C83" s="87"/>
      <c r="D83" s="87"/>
      <c r="E83" s="87"/>
      <c r="F83" s="87"/>
      <c r="G83" s="87"/>
      <c r="H83" s="87"/>
      <c r="I83" s="87"/>
      <c r="J83" s="87"/>
      <c r="K83" s="87"/>
      <c r="L83" s="86">
        <f t="shared" si="1"/>
        <v>0</v>
      </c>
    </row>
    <row r="84" spans="1:12" ht="49.5" customHeight="1" x14ac:dyDescent="0.2">
      <c r="A84" s="5"/>
      <c r="B84" s="87"/>
      <c r="C84" s="87"/>
      <c r="D84" s="87"/>
      <c r="E84" s="87"/>
      <c r="F84" s="87"/>
      <c r="G84" s="87"/>
      <c r="H84" s="87"/>
      <c r="I84" s="87"/>
      <c r="J84" s="87"/>
      <c r="K84" s="87"/>
      <c r="L84" s="86">
        <f t="shared" si="1"/>
        <v>0</v>
      </c>
    </row>
    <row r="85" spans="1:12" ht="49.5" customHeight="1" x14ac:dyDescent="0.2">
      <c r="A85" s="5"/>
      <c r="B85" s="87"/>
      <c r="C85" s="87"/>
      <c r="D85" s="87"/>
      <c r="E85" s="87"/>
      <c r="F85" s="87"/>
      <c r="G85" s="87"/>
      <c r="H85" s="87"/>
      <c r="I85" s="87"/>
      <c r="J85" s="87"/>
      <c r="K85" s="87"/>
      <c r="L85" s="86">
        <f t="shared" si="1"/>
        <v>0</v>
      </c>
    </row>
    <row r="86" spans="1:12" ht="49.5" customHeight="1" x14ac:dyDescent="0.2">
      <c r="A86" s="5"/>
      <c r="B86" s="87"/>
      <c r="C86" s="87"/>
      <c r="D86" s="87"/>
      <c r="E86" s="87"/>
      <c r="F86" s="87"/>
      <c r="G86" s="87"/>
      <c r="H86" s="87"/>
      <c r="I86" s="87"/>
      <c r="J86" s="87"/>
      <c r="K86" s="87"/>
      <c r="L86" s="86">
        <f t="shared" si="1"/>
        <v>0</v>
      </c>
    </row>
    <row r="87" spans="1:12" ht="49.5" customHeight="1" x14ac:dyDescent="0.2">
      <c r="A87" s="5"/>
      <c r="B87" s="87"/>
      <c r="C87" s="87"/>
      <c r="D87" s="87"/>
      <c r="E87" s="87"/>
      <c r="F87" s="87"/>
      <c r="G87" s="87"/>
      <c r="H87" s="87"/>
      <c r="I87" s="87"/>
      <c r="J87" s="87"/>
      <c r="K87" s="87"/>
      <c r="L87" s="86">
        <f t="shared" si="1"/>
        <v>0</v>
      </c>
    </row>
    <row r="88" spans="1:12" ht="49.5" customHeight="1" x14ac:dyDescent="0.2">
      <c r="A88" s="5"/>
      <c r="B88" s="87"/>
      <c r="C88" s="87"/>
      <c r="D88" s="87"/>
      <c r="E88" s="87"/>
      <c r="F88" s="87"/>
      <c r="G88" s="87"/>
      <c r="H88" s="87"/>
      <c r="I88" s="87"/>
      <c r="J88" s="87"/>
      <c r="K88" s="87"/>
      <c r="L88" s="86">
        <f t="shared" si="1"/>
        <v>0</v>
      </c>
    </row>
    <row r="89" spans="1:12" ht="49.5" customHeight="1" x14ac:dyDescent="0.2">
      <c r="A89" s="5"/>
      <c r="B89" s="87"/>
      <c r="C89" s="87"/>
      <c r="D89" s="87"/>
      <c r="E89" s="87"/>
      <c r="F89" s="87"/>
      <c r="G89" s="87"/>
      <c r="H89" s="87"/>
      <c r="I89" s="87"/>
      <c r="J89" s="87"/>
      <c r="K89" s="87"/>
      <c r="L89" s="86">
        <f t="shared" si="1"/>
        <v>0</v>
      </c>
    </row>
    <row r="90" spans="1:12" ht="49.5" customHeight="1" x14ac:dyDescent="0.2">
      <c r="A90" s="5"/>
      <c r="B90" s="87"/>
      <c r="C90" s="87"/>
      <c r="D90" s="87"/>
      <c r="E90" s="87"/>
      <c r="F90" s="87"/>
      <c r="G90" s="87"/>
      <c r="H90" s="87"/>
      <c r="I90" s="87"/>
      <c r="J90" s="87"/>
      <c r="K90" s="87"/>
      <c r="L90" s="86">
        <f t="shared" si="1"/>
        <v>0</v>
      </c>
    </row>
    <row r="91" spans="1:12" ht="49.5" customHeight="1" x14ac:dyDescent="0.2">
      <c r="A91" s="5"/>
      <c r="B91" s="87"/>
      <c r="C91" s="87"/>
      <c r="D91" s="87"/>
      <c r="E91" s="87"/>
      <c r="F91" s="87"/>
      <c r="G91" s="87"/>
      <c r="H91" s="87"/>
      <c r="I91" s="87"/>
      <c r="J91" s="87"/>
      <c r="K91" s="87"/>
      <c r="L91" s="86">
        <f t="shared" si="1"/>
        <v>0</v>
      </c>
    </row>
    <row r="92" spans="1:12" ht="49.5" customHeight="1" x14ac:dyDescent="0.2">
      <c r="A92" s="5"/>
      <c r="B92" s="87"/>
      <c r="C92" s="87"/>
      <c r="D92" s="87"/>
      <c r="E92" s="87"/>
      <c r="F92" s="87"/>
      <c r="G92" s="87"/>
      <c r="H92" s="87"/>
      <c r="I92" s="87"/>
      <c r="J92" s="87"/>
      <c r="K92" s="87"/>
      <c r="L92" s="86">
        <f t="shared" si="1"/>
        <v>0</v>
      </c>
    </row>
    <row r="93" spans="1:12" ht="49.5" customHeight="1" x14ac:dyDescent="0.2">
      <c r="A93" s="5"/>
      <c r="B93" s="87"/>
      <c r="C93" s="87"/>
      <c r="D93" s="87"/>
      <c r="E93" s="87"/>
      <c r="F93" s="87"/>
      <c r="G93" s="87"/>
      <c r="H93" s="87"/>
      <c r="I93" s="87"/>
      <c r="J93" s="87"/>
      <c r="K93" s="87"/>
      <c r="L93" s="86">
        <f t="shared" si="1"/>
        <v>0</v>
      </c>
    </row>
    <row r="94" spans="1:12" ht="49.5" customHeight="1" x14ac:dyDescent="0.2">
      <c r="A94" s="5"/>
      <c r="B94" s="87"/>
      <c r="C94" s="87"/>
      <c r="D94" s="87"/>
      <c r="E94" s="87"/>
      <c r="F94" s="87"/>
      <c r="G94" s="87"/>
      <c r="H94" s="87"/>
      <c r="I94" s="87"/>
      <c r="J94" s="87"/>
      <c r="K94" s="87"/>
      <c r="L94" s="86">
        <f t="shared" si="1"/>
        <v>0</v>
      </c>
    </row>
    <row r="95" spans="1:12" ht="49.5" customHeight="1" x14ac:dyDescent="0.2">
      <c r="A95" s="5"/>
      <c r="B95" s="87"/>
      <c r="C95" s="87"/>
      <c r="D95" s="87"/>
      <c r="E95" s="87"/>
      <c r="F95" s="87"/>
      <c r="G95" s="87"/>
      <c r="H95" s="87"/>
      <c r="I95" s="87"/>
      <c r="J95" s="87"/>
      <c r="K95" s="87"/>
      <c r="L95" s="86">
        <f t="shared" si="1"/>
        <v>0</v>
      </c>
    </row>
    <row r="96" spans="1:12" ht="49.5" customHeight="1" x14ac:dyDescent="0.2">
      <c r="A96" s="5"/>
      <c r="B96" s="87"/>
      <c r="C96" s="87"/>
      <c r="D96" s="87"/>
      <c r="E96" s="87"/>
      <c r="F96" s="87"/>
      <c r="G96" s="87"/>
      <c r="H96" s="87"/>
      <c r="I96" s="87"/>
      <c r="J96" s="87"/>
      <c r="K96" s="87"/>
      <c r="L96" s="86">
        <f t="shared" si="1"/>
        <v>0</v>
      </c>
    </row>
    <row r="97" spans="1:12" ht="49.5" customHeight="1" x14ac:dyDescent="0.2">
      <c r="A97" s="5"/>
      <c r="B97" s="87"/>
      <c r="C97" s="87"/>
      <c r="D97" s="87"/>
      <c r="E97" s="87"/>
      <c r="F97" s="87"/>
      <c r="G97" s="87"/>
      <c r="H97" s="87"/>
      <c r="I97" s="87"/>
      <c r="J97" s="87"/>
      <c r="K97" s="87"/>
      <c r="L97" s="86">
        <f t="shared" si="1"/>
        <v>0</v>
      </c>
    </row>
    <row r="98" spans="1:12" ht="49.5" customHeight="1" x14ac:dyDescent="0.2">
      <c r="A98" s="5"/>
      <c r="B98" s="87"/>
      <c r="C98" s="87"/>
      <c r="D98" s="87"/>
      <c r="E98" s="87"/>
      <c r="F98" s="87"/>
      <c r="G98" s="87"/>
      <c r="H98" s="87"/>
      <c r="I98" s="87"/>
      <c r="J98" s="87"/>
      <c r="K98" s="87"/>
      <c r="L98" s="86">
        <f t="shared" si="1"/>
        <v>0</v>
      </c>
    </row>
    <row r="99" spans="1:12" ht="49.5" customHeight="1" x14ac:dyDescent="0.2">
      <c r="A99" s="5"/>
      <c r="B99" s="87"/>
      <c r="C99" s="87"/>
      <c r="D99" s="87"/>
      <c r="E99" s="87"/>
      <c r="F99" s="87"/>
      <c r="G99" s="87"/>
      <c r="H99" s="87"/>
      <c r="I99" s="87"/>
      <c r="J99" s="87"/>
      <c r="K99" s="87"/>
      <c r="L99" s="86">
        <f t="shared" si="1"/>
        <v>0</v>
      </c>
    </row>
    <row r="100" spans="1:12" ht="49.5" customHeight="1" x14ac:dyDescent="0.2">
      <c r="A100" s="5"/>
      <c r="B100" s="87"/>
      <c r="C100" s="87"/>
      <c r="D100" s="87"/>
      <c r="E100" s="87"/>
      <c r="F100" s="87"/>
      <c r="G100" s="87"/>
      <c r="H100" s="87"/>
      <c r="I100" s="87"/>
      <c r="J100" s="87"/>
      <c r="K100" s="87"/>
      <c r="L100" s="86">
        <f t="shared" si="1"/>
        <v>0</v>
      </c>
    </row>
    <row r="101" spans="1:12" ht="49.5" customHeight="1" x14ac:dyDescent="0.2">
      <c r="A101" s="5"/>
      <c r="B101" s="87"/>
      <c r="C101" s="87"/>
      <c r="D101" s="87"/>
      <c r="E101" s="87"/>
      <c r="F101" s="87"/>
      <c r="G101" s="87"/>
      <c r="H101" s="87"/>
      <c r="I101" s="87"/>
      <c r="J101" s="87"/>
      <c r="K101" s="87"/>
      <c r="L101" s="86">
        <f t="shared" si="1"/>
        <v>0</v>
      </c>
    </row>
    <row r="102" spans="1:12" ht="49.5" customHeight="1" x14ac:dyDescent="0.2">
      <c r="A102" s="5"/>
      <c r="B102" s="87"/>
      <c r="C102" s="87"/>
      <c r="D102" s="87"/>
      <c r="E102" s="87"/>
      <c r="F102" s="87"/>
      <c r="G102" s="87"/>
      <c r="H102" s="87"/>
      <c r="I102" s="87"/>
      <c r="J102" s="87"/>
      <c r="K102" s="87"/>
      <c r="L102" s="86">
        <f t="shared" si="1"/>
        <v>0</v>
      </c>
    </row>
    <row r="103" spans="1:12" ht="49.5" customHeight="1" x14ac:dyDescent="0.2">
      <c r="A103" s="5"/>
      <c r="B103" s="87"/>
      <c r="C103" s="87"/>
      <c r="D103" s="87"/>
      <c r="E103" s="87"/>
      <c r="F103" s="87"/>
      <c r="G103" s="87"/>
      <c r="H103" s="87"/>
      <c r="I103" s="87"/>
      <c r="J103" s="87"/>
      <c r="K103" s="87"/>
      <c r="L103" s="86">
        <f t="shared" si="1"/>
        <v>0</v>
      </c>
    </row>
    <row r="104" spans="1:12" ht="49.5" customHeight="1" x14ac:dyDescent="0.2">
      <c r="A104" s="5"/>
      <c r="B104" s="87"/>
      <c r="C104" s="87"/>
      <c r="D104" s="87"/>
      <c r="E104" s="87"/>
      <c r="F104" s="87"/>
      <c r="G104" s="87"/>
      <c r="H104" s="87"/>
      <c r="I104" s="87"/>
      <c r="J104" s="87"/>
      <c r="K104" s="87"/>
      <c r="L104" s="86">
        <f t="shared" si="1"/>
        <v>0</v>
      </c>
    </row>
    <row r="105" spans="1:12" ht="49.5" customHeight="1" x14ac:dyDescent="0.2">
      <c r="A105" s="5"/>
      <c r="B105" s="87"/>
      <c r="C105" s="87"/>
      <c r="D105" s="87"/>
      <c r="E105" s="87"/>
      <c r="F105" s="87"/>
      <c r="G105" s="87"/>
      <c r="H105" s="87"/>
      <c r="I105" s="87"/>
      <c r="J105" s="87"/>
      <c r="K105" s="87"/>
      <c r="L105" s="86">
        <f t="shared" si="1"/>
        <v>0</v>
      </c>
    </row>
    <row r="106" spans="1:12" ht="49.5" customHeight="1" x14ac:dyDescent="0.2">
      <c r="A106" s="5"/>
      <c r="B106" s="87"/>
      <c r="C106" s="87"/>
      <c r="D106" s="87"/>
      <c r="E106" s="87"/>
      <c r="F106" s="87"/>
      <c r="G106" s="87"/>
      <c r="H106" s="87"/>
      <c r="I106" s="87"/>
      <c r="J106" s="87"/>
      <c r="K106" s="87"/>
      <c r="L106" s="86">
        <f t="shared" si="1"/>
        <v>0</v>
      </c>
    </row>
    <row r="107" spans="1:12" ht="49.5" customHeight="1" x14ac:dyDescent="0.2">
      <c r="A107" s="5"/>
      <c r="B107" s="87"/>
      <c r="C107" s="87"/>
      <c r="D107" s="87"/>
      <c r="E107" s="87"/>
      <c r="F107" s="87"/>
      <c r="G107" s="87"/>
      <c r="H107" s="87"/>
      <c r="I107" s="87"/>
      <c r="J107" s="87"/>
      <c r="K107" s="87"/>
      <c r="L107" s="86">
        <f t="shared" si="1"/>
        <v>0</v>
      </c>
    </row>
    <row r="108" spans="1:12" ht="49.5" customHeight="1" x14ac:dyDescent="0.2">
      <c r="A108" s="5"/>
      <c r="B108" s="87"/>
      <c r="C108" s="87"/>
      <c r="D108" s="87"/>
      <c r="E108" s="87"/>
      <c r="F108" s="87"/>
      <c r="G108" s="87"/>
      <c r="H108" s="87"/>
      <c r="I108" s="87"/>
      <c r="J108" s="87"/>
      <c r="K108" s="87"/>
      <c r="L108" s="86">
        <f t="shared" si="1"/>
        <v>0</v>
      </c>
    </row>
    <row r="109" spans="1:12" ht="49.5" customHeight="1" x14ac:dyDescent="0.2">
      <c r="A109" s="5"/>
      <c r="B109" s="87"/>
      <c r="C109" s="87"/>
      <c r="D109" s="87"/>
      <c r="E109" s="87"/>
      <c r="F109" s="87"/>
      <c r="G109" s="87"/>
      <c r="H109" s="87"/>
      <c r="I109" s="87"/>
      <c r="J109" s="87"/>
      <c r="K109" s="87"/>
      <c r="L109" s="86">
        <f t="shared" si="1"/>
        <v>0</v>
      </c>
    </row>
    <row r="110" spans="1:12" ht="49.5" customHeight="1" x14ac:dyDescent="0.2">
      <c r="A110" s="5"/>
      <c r="B110" s="87"/>
      <c r="C110" s="87"/>
      <c r="D110" s="87"/>
      <c r="E110" s="87"/>
      <c r="F110" s="87"/>
      <c r="G110" s="87"/>
      <c r="H110" s="87"/>
      <c r="I110" s="87"/>
      <c r="J110" s="87"/>
      <c r="K110" s="87"/>
      <c r="L110" s="86">
        <f t="shared" si="1"/>
        <v>0</v>
      </c>
    </row>
    <row r="111" spans="1:12" ht="49.5" customHeight="1" x14ac:dyDescent="0.2">
      <c r="A111" s="5"/>
      <c r="B111" s="87"/>
      <c r="C111" s="87"/>
      <c r="D111" s="87"/>
      <c r="E111" s="87"/>
      <c r="F111" s="87"/>
      <c r="G111" s="87"/>
      <c r="H111" s="87"/>
      <c r="I111" s="87"/>
      <c r="J111" s="87"/>
      <c r="K111" s="87"/>
      <c r="L111" s="86">
        <f t="shared" si="1"/>
        <v>0</v>
      </c>
    </row>
    <row r="112" spans="1:12" ht="49.5" customHeight="1" x14ac:dyDescent="0.2">
      <c r="A112" s="5"/>
      <c r="B112" s="87"/>
      <c r="C112" s="87"/>
      <c r="D112" s="87"/>
      <c r="E112" s="87"/>
      <c r="F112" s="87"/>
      <c r="G112" s="87"/>
      <c r="H112" s="87"/>
      <c r="I112" s="87"/>
      <c r="J112" s="87"/>
      <c r="K112" s="87"/>
      <c r="L112" s="86">
        <f t="shared" si="1"/>
        <v>0</v>
      </c>
    </row>
    <row r="113" spans="1:12" ht="49.5" customHeight="1" x14ac:dyDescent="0.2">
      <c r="A113" s="5"/>
      <c r="B113" s="87"/>
      <c r="C113" s="87"/>
      <c r="D113" s="87"/>
      <c r="E113" s="87"/>
      <c r="F113" s="87"/>
      <c r="G113" s="87"/>
      <c r="H113" s="87"/>
      <c r="I113" s="87"/>
      <c r="J113" s="87"/>
      <c r="K113" s="87"/>
      <c r="L113" s="86">
        <f t="shared" si="1"/>
        <v>0</v>
      </c>
    </row>
    <row r="114" spans="1:12" ht="49.5" customHeight="1" x14ac:dyDescent="0.2">
      <c r="A114" s="5"/>
      <c r="B114" s="87"/>
      <c r="C114" s="87"/>
      <c r="D114" s="87"/>
      <c r="E114" s="87"/>
      <c r="F114" s="87"/>
      <c r="G114" s="87"/>
      <c r="H114" s="87"/>
      <c r="I114" s="87"/>
      <c r="J114" s="87"/>
      <c r="K114" s="87"/>
      <c r="L114" s="86">
        <f t="shared" si="1"/>
        <v>0</v>
      </c>
    </row>
    <row r="115" spans="1:12" ht="49.5" customHeight="1" x14ac:dyDescent="0.2">
      <c r="A115" s="5"/>
      <c r="B115" s="87"/>
      <c r="C115" s="87"/>
      <c r="D115" s="87"/>
      <c r="E115" s="87"/>
      <c r="F115" s="87"/>
      <c r="G115" s="87"/>
      <c r="H115" s="87"/>
      <c r="I115" s="87"/>
      <c r="J115" s="87"/>
      <c r="K115" s="87"/>
      <c r="L115" s="86">
        <f t="shared" si="1"/>
        <v>0</v>
      </c>
    </row>
    <row r="116" spans="1:12" ht="49.5" customHeight="1" x14ac:dyDescent="0.2">
      <c r="A116" s="5"/>
      <c r="B116" s="87"/>
      <c r="C116" s="87"/>
      <c r="D116" s="87"/>
      <c r="E116" s="87"/>
      <c r="F116" s="87"/>
      <c r="G116" s="87"/>
      <c r="H116" s="87"/>
      <c r="I116" s="87"/>
      <c r="J116" s="87"/>
      <c r="K116" s="87"/>
      <c r="L116" s="86">
        <f t="shared" si="1"/>
        <v>0</v>
      </c>
    </row>
    <row r="117" spans="1:12" ht="49.5" customHeight="1" x14ac:dyDescent="0.2">
      <c r="A117" s="5"/>
      <c r="B117" s="87"/>
      <c r="C117" s="87"/>
      <c r="D117" s="87"/>
      <c r="E117" s="87"/>
      <c r="F117" s="87"/>
      <c r="G117" s="87"/>
      <c r="H117" s="87"/>
      <c r="I117" s="87"/>
      <c r="J117" s="87"/>
      <c r="K117" s="87"/>
      <c r="L117" s="86">
        <f t="shared" si="1"/>
        <v>0</v>
      </c>
    </row>
    <row r="118" spans="1:12" ht="49.5" customHeight="1" x14ac:dyDescent="0.2">
      <c r="A118" s="5"/>
      <c r="B118" s="87"/>
      <c r="C118" s="87"/>
      <c r="D118" s="87"/>
      <c r="E118" s="87"/>
      <c r="F118" s="87"/>
      <c r="G118" s="87"/>
      <c r="H118" s="87"/>
      <c r="I118" s="87"/>
      <c r="J118" s="87"/>
      <c r="K118" s="87"/>
      <c r="L118" s="86">
        <f t="shared" si="1"/>
        <v>0</v>
      </c>
    </row>
    <row r="119" spans="1:12" ht="49.5" customHeight="1" x14ac:dyDescent="0.2">
      <c r="A119" s="5"/>
      <c r="B119" s="87"/>
      <c r="C119" s="87"/>
      <c r="D119" s="87"/>
      <c r="E119" s="87"/>
      <c r="F119" s="87"/>
      <c r="G119" s="87"/>
      <c r="H119" s="87"/>
      <c r="I119" s="87"/>
      <c r="J119" s="87"/>
      <c r="K119" s="87"/>
      <c r="L119" s="86">
        <f t="shared" si="1"/>
        <v>0</v>
      </c>
    </row>
    <row r="120" spans="1:12" ht="49.5" customHeight="1" x14ac:dyDescent="0.2">
      <c r="A120" s="5"/>
      <c r="B120" s="87"/>
      <c r="C120" s="87"/>
      <c r="D120" s="87"/>
      <c r="E120" s="87"/>
      <c r="F120" s="87"/>
      <c r="G120" s="87"/>
      <c r="H120" s="87"/>
      <c r="I120" s="87"/>
      <c r="J120" s="87"/>
      <c r="K120" s="87"/>
      <c r="L120" s="86">
        <f t="shared" si="1"/>
        <v>0</v>
      </c>
    </row>
    <row r="121" spans="1:12" ht="49.5" customHeight="1" x14ac:dyDescent="0.2">
      <c r="A121" s="5"/>
      <c r="B121" s="87"/>
      <c r="C121" s="87"/>
      <c r="D121" s="87"/>
      <c r="E121" s="87"/>
      <c r="F121" s="87"/>
      <c r="G121" s="87"/>
      <c r="H121" s="87"/>
      <c r="I121" s="87"/>
      <c r="J121" s="87"/>
      <c r="K121" s="87"/>
      <c r="L121" s="86">
        <f t="shared" si="1"/>
        <v>0</v>
      </c>
    </row>
    <row r="122" spans="1:12" ht="49.5" customHeight="1" x14ac:dyDescent="0.2">
      <c r="A122" s="5"/>
      <c r="B122" s="87"/>
      <c r="C122" s="87"/>
      <c r="D122" s="87"/>
      <c r="E122" s="87"/>
      <c r="F122" s="87"/>
      <c r="G122" s="87"/>
      <c r="H122" s="87"/>
      <c r="I122" s="87"/>
      <c r="J122" s="87"/>
      <c r="K122" s="87"/>
      <c r="L122" s="86">
        <f t="shared" si="1"/>
        <v>0</v>
      </c>
    </row>
    <row r="123" spans="1:12" ht="49.5" customHeight="1" x14ac:dyDescent="0.2">
      <c r="A123" s="5"/>
      <c r="B123" s="87"/>
      <c r="C123" s="87"/>
      <c r="D123" s="87"/>
      <c r="E123" s="87"/>
      <c r="F123" s="87"/>
      <c r="G123" s="87"/>
      <c r="H123" s="87"/>
      <c r="I123" s="87"/>
      <c r="J123" s="87"/>
      <c r="K123" s="87"/>
      <c r="L123" s="86">
        <f t="shared" si="1"/>
        <v>0</v>
      </c>
    </row>
    <row r="124" spans="1:12" ht="49.5" customHeight="1" x14ac:dyDescent="0.2">
      <c r="A124" s="5"/>
      <c r="B124" s="87"/>
      <c r="C124" s="87"/>
      <c r="D124" s="87"/>
      <c r="E124" s="87"/>
      <c r="F124" s="87"/>
      <c r="G124" s="87"/>
      <c r="H124" s="87"/>
      <c r="I124" s="87"/>
      <c r="J124" s="87"/>
      <c r="K124" s="87"/>
      <c r="L124" s="86">
        <f t="shared" si="1"/>
        <v>0</v>
      </c>
    </row>
    <row r="125" spans="1:12" ht="49.5" customHeight="1" x14ac:dyDescent="0.2">
      <c r="A125" s="5"/>
      <c r="B125" s="87"/>
      <c r="C125" s="87"/>
      <c r="D125" s="87"/>
      <c r="E125" s="87"/>
      <c r="F125" s="87"/>
      <c r="G125" s="87"/>
      <c r="H125" s="87"/>
      <c r="I125" s="87"/>
      <c r="J125" s="87"/>
      <c r="K125" s="87"/>
      <c r="L125" s="86">
        <f t="shared" si="1"/>
        <v>0</v>
      </c>
    </row>
    <row r="126" spans="1:12" ht="49.5" customHeight="1" x14ac:dyDescent="0.2">
      <c r="A126" s="5"/>
      <c r="B126" s="87"/>
      <c r="C126" s="87"/>
      <c r="D126" s="87"/>
      <c r="E126" s="87"/>
      <c r="F126" s="87"/>
      <c r="G126" s="87"/>
      <c r="H126" s="87"/>
      <c r="I126" s="87"/>
      <c r="J126" s="87"/>
      <c r="K126" s="87"/>
      <c r="L126" s="86">
        <f t="shared" si="1"/>
        <v>0</v>
      </c>
    </row>
    <row r="127" spans="1:12" ht="49.5" customHeight="1" x14ac:dyDescent="0.2">
      <c r="A127" s="5"/>
      <c r="B127" s="87"/>
      <c r="C127" s="87"/>
      <c r="D127" s="87"/>
      <c r="E127" s="87"/>
      <c r="F127" s="87"/>
      <c r="G127" s="87"/>
      <c r="H127" s="87"/>
      <c r="I127" s="87"/>
      <c r="J127" s="87"/>
      <c r="K127" s="87"/>
      <c r="L127" s="86">
        <f t="shared" si="1"/>
        <v>0</v>
      </c>
    </row>
    <row r="128" spans="1:12" ht="49.5" customHeight="1" x14ac:dyDescent="0.2">
      <c r="A128" s="5"/>
      <c r="B128" s="87"/>
      <c r="C128" s="87"/>
      <c r="D128" s="87"/>
      <c r="E128" s="87"/>
      <c r="F128" s="87"/>
      <c r="G128" s="87"/>
      <c r="H128" s="87"/>
      <c r="I128" s="87"/>
      <c r="J128" s="87"/>
      <c r="K128" s="87"/>
      <c r="L128" s="86">
        <f t="shared" si="1"/>
        <v>0</v>
      </c>
    </row>
    <row r="129" spans="1:12" ht="49.5" customHeight="1" x14ac:dyDescent="0.2">
      <c r="A129" s="5"/>
      <c r="B129" s="87"/>
      <c r="C129" s="87"/>
      <c r="D129" s="87"/>
      <c r="E129" s="87"/>
      <c r="F129" s="87"/>
      <c r="G129" s="87"/>
      <c r="H129" s="87"/>
      <c r="I129" s="87"/>
      <c r="J129" s="87"/>
      <c r="K129" s="87"/>
      <c r="L129" s="86">
        <f t="shared" si="1"/>
        <v>0</v>
      </c>
    </row>
    <row r="130" spans="1:12" ht="49.5" customHeight="1" x14ac:dyDescent="0.2">
      <c r="A130" s="5"/>
      <c r="B130" s="87"/>
      <c r="C130" s="87"/>
      <c r="D130" s="87"/>
      <c r="E130" s="87"/>
      <c r="F130" s="87"/>
      <c r="G130" s="87"/>
      <c r="H130" s="87"/>
      <c r="I130" s="87"/>
      <c r="J130" s="87"/>
      <c r="K130" s="87"/>
      <c r="L130" s="86">
        <f t="shared" si="1"/>
        <v>0</v>
      </c>
    </row>
    <row r="131" spans="1:12" ht="49.5" customHeight="1" x14ac:dyDescent="0.2">
      <c r="A131" s="5"/>
      <c r="B131" s="87"/>
      <c r="C131" s="87"/>
      <c r="D131" s="87"/>
      <c r="E131" s="87"/>
      <c r="F131" s="87"/>
      <c r="G131" s="87"/>
      <c r="H131" s="87"/>
      <c r="I131" s="87"/>
      <c r="J131" s="87"/>
      <c r="K131" s="87"/>
      <c r="L131" s="86">
        <f t="shared" si="1"/>
        <v>0</v>
      </c>
    </row>
    <row r="132" spans="1:12" ht="49.5" customHeight="1" x14ac:dyDescent="0.2">
      <c r="A132" s="5"/>
      <c r="B132" s="87"/>
      <c r="C132" s="87"/>
      <c r="D132" s="87"/>
      <c r="E132" s="87"/>
      <c r="F132" s="87"/>
      <c r="G132" s="87"/>
      <c r="H132" s="87"/>
      <c r="I132" s="87"/>
      <c r="J132" s="87"/>
      <c r="K132" s="87"/>
      <c r="L132" s="86">
        <f t="shared" si="1"/>
        <v>0</v>
      </c>
    </row>
    <row r="133" spans="1:12" ht="49.5" customHeight="1" x14ac:dyDescent="0.2">
      <c r="A133" s="5"/>
      <c r="B133" s="87"/>
      <c r="C133" s="87"/>
      <c r="D133" s="87"/>
      <c r="E133" s="87"/>
      <c r="F133" s="87"/>
      <c r="G133" s="87"/>
      <c r="H133" s="87"/>
      <c r="I133" s="87"/>
      <c r="J133" s="87"/>
      <c r="K133" s="87"/>
      <c r="L133" s="86">
        <f t="shared" si="1"/>
        <v>0</v>
      </c>
    </row>
    <row r="134" spans="1:12" ht="49.5" customHeight="1" x14ac:dyDescent="0.2">
      <c r="A134" s="5"/>
      <c r="B134" s="87"/>
      <c r="C134" s="87"/>
      <c r="D134" s="87"/>
      <c r="E134" s="87"/>
      <c r="F134" s="87"/>
      <c r="G134" s="87"/>
      <c r="H134" s="87"/>
      <c r="I134" s="87"/>
      <c r="J134" s="87"/>
      <c r="K134" s="87"/>
      <c r="L134" s="86">
        <f t="shared" si="1"/>
        <v>0</v>
      </c>
    </row>
    <row r="135" spans="1:12" ht="49.5" customHeight="1" x14ac:dyDescent="0.2">
      <c r="A135" s="5"/>
      <c r="B135" s="87"/>
      <c r="C135" s="87"/>
      <c r="D135" s="87"/>
      <c r="E135" s="87"/>
      <c r="F135" s="87"/>
      <c r="G135" s="87"/>
      <c r="H135" s="87"/>
      <c r="I135" s="87"/>
      <c r="J135" s="87"/>
      <c r="K135" s="87"/>
      <c r="L135" s="86">
        <f t="shared" si="1"/>
        <v>0</v>
      </c>
    </row>
    <row r="136" spans="1:12" ht="49.5" customHeight="1" x14ac:dyDescent="0.2">
      <c r="A136" s="5"/>
      <c r="B136" s="87"/>
      <c r="C136" s="87"/>
      <c r="D136" s="87"/>
      <c r="E136" s="87"/>
      <c r="F136" s="87"/>
      <c r="G136" s="87"/>
      <c r="H136" s="87"/>
      <c r="I136" s="87"/>
      <c r="J136" s="87"/>
      <c r="K136" s="87"/>
      <c r="L136" s="86">
        <f t="shared" si="1"/>
        <v>0</v>
      </c>
    </row>
    <row r="137" spans="1:12" ht="49.5" customHeight="1" x14ac:dyDescent="0.2">
      <c r="A137" s="5"/>
      <c r="B137" s="87"/>
      <c r="C137" s="87"/>
      <c r="D137" s="87"/>
      <c r="E137" s="87"/>
      <c r="F137" s="87"/>
      <c r="G137" s="87"/>
      <c r="H137" s="87"/>
      <c r="I137" s="87"/>
      <c r="J137" s="87"/>
      <c r="K137" s="87"/>
      <c r="L137" s="86">
        <f t="shared" si="1"/>
        <v>0</v>
      </c>
    </row>
    <row r="138" spans="1:12" ht="49.5" customHeight="1" x14ac:dyDescent="0.2">
      <c r="A138" s="5"/>
      <c r="B138" s="87"/>
      <c r="C138" s="87"/>
      <c r="D138" s="87"/>
      <c r="E138" s="87"/>
      <c r="F138" s="87"/>
      <c r="G138" s="87"/>
      <c r="H138" s="87"/>
      <c r="I138" s="87"/>
      <c r="J138" s="87"/>
      <c r="K138" s="87"/>
      <c r="L138" s="86">
        <f t="shared" ref="L138:L201" si="2">+SUM(B138:K138)</f>
        <v>0</v>
      </c>
    </row>
    <row r="139" spans="1:12" ht="49.5" customHeight="1" x14ac:dyDescent="0.2">
      <c r="A139" s="5"/>
      <c r="B139" s="87"/>
      <c r="C139" s="87"/>
      <c r="D139" s="87"/>
      <c r="E139" s="87"/>
      <c r="F139" s="87"/>
      <c r="G139" s="87"/>
      <c r="H139" s="87"/>
      <c r="I139" s="87"/>
      <c r="J139" s="87"/>
      <c r="K139" s="87"/>
      <c r="L139" s="86">
        <f t="shared" si="2"/>
        <v>0</v>
      </c>
    </row>
    <row r="140" spans="1:12" ht="49.5" customHeight="1" x14ac:dyDescent="0.2">
      <c r="A140" s="5"/>
      <c r="B140" s="87"/>
      <c r="C140" s="87"/>
      <c r="D140" s="87"/>
      <c r="E140" s="87"/>
      <c r="F140" s="87"/>
      <c r="G140" s="87"/>
      <c r="H140" s="87"/>
      <c r="I140" s="87"/>
      <c r="J140" s="87"/>
      <c r="K140" s="87"/>
      <c r="L140" s="86">
        <f t="shared" si="2"/>
        <v>0</v>
      </c>
    </row>
    <row r="141" spans="1:12" ht="49.5" customHeight="1" x14ac:dyDescent="0.2">
      <c r="A141" s="5"/>
      <c r="B141" s="87"/>
      <c r="C141" s="87"/>
      <c r="D141" s="87"/>
      <c r="E141" s="87"/>
      <c r="F141" s="87"/>
      <c r="G141" s="87"/>
      <c r="H141" s="87"/>
      <c r="I141" s="87"/>
      <c r="J141" s="87"/>
      <c r="K141" s="87"/>
      <c r="L141" s="86">
        <f t="shared" si="2"/>
        <v>0</v>
      </c>
    </row>
    <row r="142" spans="1:12" ht="49.5" customHeight="1" x14ac:dyDescent="0.2">
      <c r="A142" s="5"/>
      <c r="B142" s="87"/>
      <c r="C142" s="87"/>
      <c r="D142" s="87"/>
      <c r="E142" s="87"/>
      <c r="F142" s="87"/>
      <c r="G142" s="87"/>
      <c r="H142" s="87"/>
      <c r="I142" s="87"/>
      <c r="J142" s="87"/>
      <c r="K142" s="87"/>
      <c r="L142" s="86">
        <f t="shared" si="2"/>
        <v>0</v>
      </c>
    </row>
    <row r="143" spans="1:12" ht="49.5" customHeight="1" x14ac:dyDescent="0.2">
      <c r="A143" s="5"/>
      <c r="B143" s="87"/>
      <c r="C143" s="87"/>
      <c r="D143" s="87"/>
      <c r="E143" s="87"/>
      <c r="F143" s="87"/>
      <c r="G143" s="87"/>
      <c r="H143" s="87"/>
      <c r="I143" s="87"/>
      <c r="J143" s="87"/>
      <c r="K143" s="87"/>
      <c r="L143" s="86">
        <f t="shared" si="2"/>
        <v>0</v>
      </c>
    </row>
    <row r="144" spans="1:12" ht="49.5" customHeight="1" x14ac:dyDescent="0.2">
      <c r="A144" s="5"/>
      <c r="B144" s="87"/>
      <c r="C144" s="87"/>
      <c r="D144" s="87"/>
      <c r="E144" s="87"/>
      <c r="F144" s="87"/>
      <c r="G144" s="87"/>
      <c r="H144" s="87"/>
      <c r="I144" s="87"/>
      <c r="J144" s="87"/>
      <c r="K144" s="87"/>
      <c r="L144" s="86">
        <f t="shared" si="2"/>
        <v>0</v>
      </c>
    </row>
    <row r="145" spans="1:12" ht="49.5" customHeight="1" x14ac:dyDescent="0.2">
      <c r="A145" s="5"/>
      <c r="B145" s="87"/>
      <c r="C145" s="87"/>
      <c r="D145" s="87"/>
      <c r="E145" s="87"/>
      <c r="F145" s="87"/>
      <c r="G145" s="87"/>
      <c r="H145" s="87"/>
      <c r="I145" s="87"/>
      <c r="J145" s="87"/>
      <c r="K145" s="87"/>
      <c r="L145" s="86">
        <f t="shared" si="2"/>
        <v>0</v>
      </c>
    </row>
    <row r="146" spans="1:12" ht="49.5" customHeight="1" x14ac:dyDescent="0.2">
      <c r="A146" s="5"/>
      <c r="B146" s="87"/>
      <c r="C146" s="87"/>
      <c r="D146" s="87"/>
      <c r="E146" s="87"/>
      <c r="F146" s="87"/>
      <c r="G146" s="87"/>
      <c r="H146" s="87"/>
      <c r="I146" s="87"/>
      <c r="J146" s="87"/>
      <c r="K146" s="87"/>
      <c r="L146" s="86">
        <f t="shared" si="2"/>
        <v>0</v>
      </c>
    </row>
    <row r="147" spans="1:12" ht="49.5" customHeight="1" x14ac:dyDescent="0.2">
      <c r="A147" s="5"/>
      <c r="B147" s="87"/>
      <c r="C147" s="87"/>
      <c r="D147" s="87"/>
      <c r="E147" s="87"/>
      <c r="F147" s="87"/>
      <c r="G147" s="87"/>
      <c r="H147" s="87"/>
      <c r="I147" s="87"/>
      <c r="J147" s="87"/>
      <c r="K147" s="87"/>
      <c r="L147" s="86">
        <f t="shared" si="2"/>
        <v>0</v>
      </c>
    </row>
    <row r="148" spans="1:12" ht="49.5" customHeight="1" x14ac:dyDescent="0.2">
      <c r="A148" s="5"/>
      <c r="B148" s="87"/>
      <c r="C148" s="87"/>
      <c r="D148" s="87"/>
      <c r="E148" s="87"/>
      <c r="F148" s="87"/>
      <c r="G148" s="87"/>
      <c r="H148" s="87"/>
      <c r="I148" s="87"/>
      <c r="J148" s="87"/>
      <c r="K148" s="87"/>
      <c r="L148" s="86">
        <f t="shared" si="2"/>
        <v>0</v>
      </c>
    </row>
    <row r="149" spans="1:12" ht="49.5" customHeight="1" x14ac:dyDescent="0.2">
      <c r="A149" s="5"/>
      <c r="B149" s="87"/>
      <c r="C149" s="87"/>
      <c r="D149" s="87"/>
      <c r="E149" s="87"/>
      <c r="F149" s="87"/>
      <c r="G149" s="87"/>
      <c r="H149" s="87"/>
      <c r="I149" s="87"/>
      <c r="J149" s="87"/>
      <c r="K149" s="87"/>
      <c r="L149" s="86">
        <f t="shared" si="2"/>
        <v>0</v>
      </c>
    </row>
    <row r="150" spans="1:12" ht="49.5" customHeight="1" x14ac:dyDescent="0.2">
      <c r="A150" s="5"/>
      <c r="B150" s="87"/>
      <c r="C150" s="87"/>
      <c r="D150" s="87"/>
      <c r="E150" s="87"/>
      <c r="F150" s="87"/>
      <c r="G150" s="87"/>
      <c r="H150" s="87"/>
      <c r="I150" s="87"/>
      <c r="J150" s="87"/>
      <c r="K150" s="87"/>
      <c r="L150" s="86">
        <f t="shared" si="2"/>
        <v>0</v>
      </c>
    </row>
    <row r="151" spans="1:12" ht="49.5" customHeight="1" x14ac:dyDescent="0.2">
      <c r="A151" s="5"/>
      <c r="B151" s="87"/>
      <c r="C151" s="87"/>
      <c r="D151" s="87"/>
      <c r="E151" s="87"/>
      <c r="F151" s="87"/>
      <c r="G151" s="87"/>
      <c r="H151" s="87"/>
      <c r="I151" s="87"/>
      <c r="J151" s="87"/>
      <c r="K151" s="87"/>
      <c r="L151" s="86">
        <f t="shared" si="2"/>
        <v>0</v>
      </c>
    </row>
    <row r="152" spans="1:12" ht="49.5" customHeight="1" x14ac:dyDescent="0.2">
      <c r="A152" s="5"/>
      <c r="B152" s="87"/>
      <c r="C152" s="87"/>
      <c r="D152" s="87"/>
      <c r="E152" s="87"/>
      <c r="F152" s="87"/>
      <c r="G152" s="87"/>
      <c r="H152" s="87"/>
      <c r="I152" s="87"/>
      <c r="J152" s="87"/>
      <c r="K152" s="87"/>
      <c r="L152" s="86">
        <f t="shared" si="2"/>
        <v>0</v>
      </c>
    </row>
    <row r="153" spans="1:12" ht="49.5" customHeight="1" x14ac:dyDescent="0.2">
      <c r="A153" s="5"/>
      <c r="B153" s="87"/>
      <c r="C153" s="87"/>
      <c r="D153" s="87"/>
      <c r="E153" s="87"/>
      <c r="F153" s="87"/>
      <c r="G153" s="87"/>
      <c r="H153" s="87"/>
      <c r="I153" s="87"/>
      <c r="J153" s="87"/>
      <c r="K153" s="87"/>
      <c r="L153" s="86">
        <f t="shared" si="2"/>
        <v>0</v>
      </c>
    </row>
    <row r="154" spans="1:12" ht="49.5" customHeight="1" x14ac:dyDescent="0.2">
      <c r="A154" s="5"/>
      <c r="B154" s="87"/>
      <c r="C154" s="87"/>
      <c r="D154" s="87"/>
      <c r="E154" s="87"/>
      <c r="F154" s="87"/>
      <c r="G154" s="87"/>
      <c r="H154" s="87"/>
      <c r="I154" s="87"/>
      <c r="J154" s="87"/>
      <c r="K154" s="87"/>
      <c r="L154" s="86">
        <f t="shared" si="2"/>
        <v>0</v>
      </c>
    </row>
    <row r="155" spans="1:12" ht="49.5" customHeight="1" x14ac:dyDescent="0.2">
      <c r="A155" s="5"/>
      <c r="B155" s="87"/>
      <c r="C155" s="87"/>
      <c r="D155" s="87"/>
      <c r="E155" s="87"/>
      <c r="F155" s="87"/>
      <c r="G155" s="87"/>
      <c r="H155" s="87"/>
      <c r="I155" s="87"/>
      <c r="J155" s="87"/>
      <c r="K155" s="87"/>
      <c r="L155" s="86">
        <f t="shared" si="2"/>
        <v>0</v>
      </c>
    </row>
    <row r="156" spans="1:12" ht="49.5" customHeight="1" x14ac:dyDescent="0.2">
      <c r="A156" s="5"/>
      <c r="B156" s="87"/>
      <c r="C156" s="87"/>
      <c r="D156" s="87"/>
      <c r="E156" s="87"/>
      <c r="F156" s="87"/>
      <c r="G156" s="87"/>
      <c r="H156" s="87"/>
      <c r="I156" s="87"/>
      <c r="J156" s="87"/>
      <c r="K156" s="87"/>
      <c r="L156" s="86">
        <f t="shared" si="2"/>
        <v>0</v>
      </c>
    </row>
    <row r="157" spans="1:12" ht="49.5" customHeight="1" x14ac:dyDescent="0.2">
      <c r="A157" s="5"/>
      <c r="B157" s="87"/>
      <c r="C157" s="87"/>
      <c r="D157" s="87"/>
      <c r="E157" s="87"/>
      <c r="F157" s="87"/>
      <c r="G157" s="87"/>
      <c r="H157" s="87"/>
      <c r="I157" s="87"/>
      <c r="J157" s="87"/>
      <c r="K157" s="87"/>
      <c r="L157" s="86">
        <f t="shared" si="2"/>
        <v>0</v>
      </c>
    </row>
    <row r="158" spans="1:12" ht="49.5" customHeight="1" x14ac:dyDescent="0.2">
      <c r="A158" s="5"/>
      <c r="B158" s="87"/>
      <c r="C158" s="87"/>
      <c r="D158" s="87"/>
      <c r="E158" s="87"/>
      <c r="F158" s="87"/>
      <c r="G158" s="87"/>
      <c r="H158" s="87"/>
      <c r="I158" s="87"/>
      <c r="J158" s="87"/>
      <c r="K158" s="87"/>
      <c r="L158" s="86">
        <f t="shared" si="2"/>
        <v>0</v>
      </c>
    </row>
    <row r="159" spans="1:12" ht="49.5" customHeight="1" x14ac:dyDescent="0.2">
      <c r="A159" s="5"/>
      <c r="B159" s="87"/>
      <c r="C159" s="87"/>
      <c r="D159" s="87"/>
      <c r="E159" s="87"/>
      <c r="F159" s="87"/>
      <c r="G159" s="87"/>
      <c r="H159" s="87"/>
      <c r="I159" s="87"/>
      <c r="J159" s="87"/>
      <c r="K159" s="87"/>
      <c r="L159" s="86">
        <f t="shared" si="2"/>
        <v>0</v>
      </c>
    </row>
    <row r="160" spans="1:12" ht="49.5" customHeight="1" x14ac:dyDescent="0.2">
      <c r="A160" s="5"/>
      <c r="B160" s="87"/>
      <c r="C160" s="87"/>
      <c r="D160" s="87"/>
      <c r="E160" s="87"/>
      <c r="F160" s="87"/>
      <c r="G160" s="87"/>
      <c r="H160" s="87"/>
      <c r="I160" s="87"/>
      <c r="J160" s="87"/>
      <c r="K160" s="87"/>
      <c r="L160" s="86">
        <f t="shared" si="2"/>
        <v>0</v>
      </c>
    </row>
    <row r="161" spans="1:12" ht="49.5" customHeight="1" x14ac:dyDescent="0.2">
      <c r="A161" s="5"/>
      <c r="B161" s="87"/>
      <c r="C161" s="87"/>
      <c r="D161" s="87"/>
      <c r="E161" s="87"/>
      <c r="F161" s="87"/>
      <c r="G161" s="87"/>
      <c r="H161" s="87"/>
      <c r="I161" s="87"/>
      <c r="J161" s="87"/>
      <c r="K161" s="87"/>
      <c r="L161" s="86">
        <f t="shared" si="2"/>
        <v>0</v>
      </c>
    </row>
    <row r="162" spans="1:12" ht="49.5" customHeight="1" x14ac:dyDescent="0.2">
      <c r="A162" s="5"/>
      <c r="B162" s="87"/>
      <c r="C162" s="87"/>
      <c r="D162" s="87"/>
      <c r="E162" s="87"/>
      <c r="F162" s="87"/>
      <c r="G162" s="87"/>
      <c r="H162" s="87"/>
      <c r="I162" s="87"/>
      <c r="J162" s="87"/>
      <c r="K162" s="87"/>
      <c r="L162" s="86">
        <f t="shared" si="2"/>
        <v>0</v>
      </c>
    </row>
    <row r="163" spans="1:12" ht="49.5" customHeight="1" x14ac:dyDescent="0.2">
      <c r="A163" s="5"/>
      <c r="B163" s="87"/>
      <c r="C163" s="87"/>
      <c r="D163" s="87"/>
      <c r="E163" s="87"/>
      <c r="F163" s="87"/>
      <c r="G163" s="87"/>
      <c r="H163" s="87"/>
      <c r="I163" s="87"/>
      <c r="J163" s="87"/>
      <c r="K163" s="87"/>
      <c r="L163" s="86">
        <f t="shared" si="2"/>
        <v>0</v>
      </c>
    </row>
    <row r="164" spans="1:12" ht="49.5" customHeight="1" x14ac:dyDescent="0.2">
      <c r="A164" s="5"/>
      <c r="B164" s="87"/>
      <c r="C164" s="87"/>
      <c r="D164" s="87"/>
      <c r="E164" s="87"/>
      <c r="F164" s="87"/>
      <c r="G164" s="87"/>
      <c r="H164" s="87"/>
      <c r="I164" s="87"/>
      <c r="J164" s="87"/>
      <c r="K164" s="87"/>
      <c r="L164" s="86">
        <f t="shared" si="2"/>
        <v>0</v>
      </c>
    </row>
    <row r="165" spans="1:12" ht="49.5" customHeight="1" x14ac:dyDescent="0.2">
      <c r="A165" s="5"/>
      <c r="B165" s="87"/>
      <c r="C165" s="87"/>
      <c r="D165" s="87"/>
      <c r="E165" s="87"/>
      <c r="F165" s="87"/>
      <c r="G165" s="87"/>
      <c r="H165" s="87"/>
      <c r="I165" s="87"/>
      <c r="J165" s="87"/>
      <c r="K165" s="87"/>
      <c r="L165" s="86">
        <f t="shared" si="2"/>
        <v>0</v>
      </c>
    </row>
    <row r="166" spans="1:12" ht="49.5" customHeight="1" x14ac:dyDescent="0.2">
      <c r="A166" s="5"/>
      <c r="B166" s="87"/>
      <c r="C166" s="87"/>
      <c r="D166" s="87"/>
      <c r="E166" s="87"/>
      <c r="F166" s="87"/>
      <c r="G166" s="87"/>
      <c r="H166" s="87"/>
      <c r="I166" s="87"/>
      <c r="J166" s="87"/>
      <c r="K166" s="87"/>
      <c r="L166" s="86">
        <f t="shared" si="2"/>
        <v>0</v>
      </c>
    </row>
    <row r="167" spans="1:12" ht="49.5" customHeight="1" x14ac:dyDescent="0.2">
      <c r="A167" s="5"/>
      <c r="B167" s="87"/>
      <c r="C167" s="87"/>
      <c r="D167" s="87"/>
      <c r="E167" s="87"/>
      <c r="F167" s="87"/>
      <c r="G167" s="87"/>
      <c r="H167" s="87"/>
      <c r="I167" s="87"/>
      <c r="J167" s="87"/>
      <c r="K167" s="87"/>
      <c r="L167" s="86">
        <f t="shared" si="2"/>
        <v>0</v>
      </c>
    </row>
    <row r="168" spans="1:12" ht="49.5" customHeight="1" x14ac:dyDescent="0.2">
      <c r="A168" s="5"/>
      <c r="B168" s="87"/>
      <c r="C168" s="87"/>
      <c r="D168" s="87"/>
      <c r="E168" s="87"/>
      <c r="F168" s="87"/>
      <c r="G168" s="87"/>
      <c r="H168" s="87"/>
      <c r="I168" s="87"/>
      <c r="J168" s="87"/>
      <c r="K168" s="87"/>
      <c r="L168" s="86">
        <f t="shared" si="2"/>
        <v>0</v>
      </c>
    </row>
    <row r="169" spans="1:12" ht="49.5" customHeight="1" x14ac:dyDescent="0.2">
      <c r="A169" s="5"/>
      <c r="B169" s="87"/>
      <c r="C169" s="87"/>
      <c r="D169" s="87"/>
      <c r="E169" s="87"/>
      <c r="F169" s="87"/>
      <c r="G169" s="87"/>
      <c r="H169" s="87"/>
      <c r="I169" s="87"/>
      <c r="J169" s="87"/>
      <c r="K169" s="87"/>
      <c r="L169" s="86">
        <f t="shared" si="2"/>
        <v>0</v>
      </c>
    </row>
    <row r="170" spans="1:12" ht="49.5" customHeight="1" x14ac:dyDescent="0.2">
      <c r="A170" s="5"/>
      <c r="B170" s="87"/>
      <c r="C170" s="87"/>
      <c r="D170" s="87"/>
      <c r="E170" s="87"/>
      <c r="F170" s="87"/>
      <c r="G170" s="87"/>
      <c r="H170" s="87"/>
      <c r="I170" s="87"/>
      <c r="J170" s="87"/>
      <c r="K170" s="87"/>
      <c r="L170" s="86">
        <f t="shared" si="2"/>
        <v>0</v>
      </c>
    </row>
    <row r="171" spans="1:12" ht="49.5" customHeight="1" x14ac:dyDescent="0.2">
      <c r="A171" s="5"/>
      <c r="B171" s="87"/>
      <c r="C171" s="87"/>
      <c r="D171" s="87"/>
      <c r="E171" s="87"/>
      <c r="F171" s="87"/>
      <c r="G171" s="87"/>
      <c r="H171" s="87"/>
      <c r="I171" s="87"/>
      <c r="J171" s="87"/>
      <c r="K171" s="87"/>
      <c r="L171" s="86">
        <f t="shared" si="2"/>
        <v>0</v>
      </c>
    </row>
    <row r="172" spans="1:12" ht="49.5" customHeight="1" x14ac:dyDescent="0.2">
      <c r="A172" s="5"/>
      <c r="B172" s="87"/>
      <c r="C172" s="87"/>
      <c r="D172" s="87"/>
      <c r="E172" s="87"/>
      <c r="F172" s="87"/>
      <c r="G172" s="87"/>
      <c r="H172" s="87"/>
      <c r="I172" s="87"/>
      <c r="J172" s="87"/>
      <c r="K172" s="87"/>
      <c r="L172" s="86">
        <f t="shared" si="2"/>
        <v>0</v>
      </c>
    </row>
    <row r="173" spans="1:12" ht="49.5" customHeight="1" x14ac:dyDescent="0.2">
      <c r="A173" s="5"/>
      <c r="B173" s="87"/>
      <c r="C173" s="87"/>
      <c r="D173" s="87"/>
      <c r="E173" s="87"/>
      <c r="F173" s="87"/>
      <c r="G173" s="87"/>
      <c r="H173" s="87"/>
      <c r="I173" s="87"/>
      <c r="J173" s="87"/>
      <c r="K173" s="87"/>
      <c r="L173" s="86">
        <f t="shared" si="2"/>
        <v>0</v>
      </c>
    </row>
    <row r="174" spans="1:12" ht="49.5" customHeight="1" x14ac:dyDescent="0.2">
      <c r="A174" s="5"/>
      <c r="B174" s="87"/>
      <c r="C174" s="87"/>
      <c r="D174" s="87"/>
      <c r="E174" s="87"/>
      <c r="F174" s="87"/>
      <c r="G174" s="87"/>
      <c r="H174" s="87"/>
      <c r="I174" s="87"/>
      <c r="J174" s="87"/>
      <c r="K174" s="87"/>
      <c r="L174" s="86">
        <f t="shared" si="2"/>
        <v>0</v>
      </c>
    </row>
    <row r="175" spans="1:12" ht="49.5" customHeight="1" x14ac:dyDescent="0.2">
      <c r="A175" s="5"/>
      <c r="B175" s="87"/>
      <c r="C175" s="87"/>
      <c r="D175" s="87"/>
      <c r="E175" s="87"/>
      <c r="F175" s="87"/>
      <c r="G175" s="87"/>
      <c r="H175" s="87"/>
      <c r="I175" s="87"/>
      <c r="J175" s="87"/>
      <c r="K175" s="87"/>
      <c r="L175" s="86">
        <f t="shared" si="2"/>
        <v>0</v>
      </c>
    </row>
    <row r="176" spans="1:12" ht="49.5" customHeight="1" x14ac:dyDescent="0.2">
      <c r="A176" s="5"/>
      <c r="B176" s="87"/>
      <c r="C176" s="87"/>
      <c r="D176" s="87"/>
      <c r="E176" s="87"/>
      <c r="F176" s="87"/>
      <c r="G176" s="87"/>
      <c r="H176" s="87"/>
      <c r="I176" s="87"/>
      <c r="J176" s="87"/>
      <c r="K176" s="87"/>
      <c r="L176" s="86">
        <f t="shared" si="2"/>
        <v>0</v>
      </c>
    </row>
    <row r="177" spans="1:12" ht="49.5" customHeight="1" x14ac:dyDescent="0.2">
      <c r="A177" s="5"/>
      <c r="B177" s="87"/>
      <c r="C177" s="87"/>
      <c r="D177" s="87"/>
      <c r="E177" s="87"/>
      <c r="F177" s="87"/>
      <c r="G177" s="87"/>
      <c r="H177" s="87"/>
      <c r="I177" s="87"/>
      <c r="J177" s="87"/>
      <c r="K177" s="87"/>
      <c r="L177" s="86">
        <f t="shared" si="2"/>
        <v>0</v>
      </c>
    </row>
    <row r="178" spans="1:12" ht="49.5" customHeight="1" x14ac:dyDescent="0.2">
      <c r="A178" s="5"/>
      <c r="B178" s="87"/>
      <c r="C178" s="87"/>
      <c r="D178" s="87"/>
      <c r="E178" s="87"/>
      <c r="F178" s="87"/>
      <c r="G178" s="87"/>
      <c r="H178" s="87"/>
      <c r="I178" s="87"/>
      <c r="J178" s="87"/>
      <c r="K178" s="87"/>
      <c r="L178" s="86">
        <f t="shared" si="2"/>
        <v>0</v>
      </c>
    </row>
    <row r="179" spans="1:12" ht="49.5" customHeight="1" x14ac:dyDescent="0.2">
      <c r="A179" s="5"/>
      <c r="B179" s="87"/>
      <c r="C179" s="87"/>
      <c r="D179" s="87"/>
      <c r="E179" s="87"/>
      <c r="F179" s="87"/>
      <c r="G179" s="87"/>
      <c r="H179" s="87"/>
      <c r="I179" s="87"/>
      <c r="J179" s="87"/>
      <c r="K179" s="87"/>
      <c r="L179" s="86">
        <f t="shared" si="2"/>
        <v>0</v>
      </c>
    </row>
    <row r="180" spans="1:12" ht="49.5" customHeight="1" x14ac:dyDescent="0.2">
      <c r="A180" s="5"/>
      <c r="B180" s="87"/>
      <c r="C180" s="87"/>
      <c r="D180" s="87"/>
      <c r="E180" s="87"/>
      <c r="F180" s="87"/>
      <c r="G180" s="87"/>
      <c r="H180" s="87"/>
      <c r="I180" s="87"/>
      <c r="J180" s="87"/>
      <c r="K180" s="87"/>
      <c r="L180" s="86">
        <f t="shared" si="2"/>
        <v>0</v>
      </c>
    </row>
    <row r="181" spans="1:12" ht="49.5" customHeight="1" x14ac:dyDescent="0.2">
      <c r="A181" s="5"/>
      <c r="B181" s="87"/>
      <c r="C181" s="87"/>
      <c r="D181" s="87"/>
      <c r="E181" s="87"/>
      <c r="F181" s="87"/>
      <c r="G181" s="87"/>
      <c r="H181" s="87"/>
      <c r="I181" s="87"/>
      <c r="J181" s="87"/>
      <c r="K181" s="87"/>
      <c r="L181" s="86">
        <f t="shared" si="2"/>
        <v>0</v>
      </c>
    </row>
    <row r="182" spans="1:12" ht="49.5" customHeight="1" x14ac:dyDescent="0.2">
      <c r="A182" s="5"/>
      <c r="B182" s="87"/>
      <c r="C182" s="87"/>
      <c r="D182" s="87"/>
      <c r="E182" s="87"/>
      <c r="F182" s="87"/>
      <c r="G182" s="87"/>
      <c r="H182" s="87"/>
      <c r="I182" s="87"/>
      <c r="J182" s="87"/>
      <c r="K182" s="87"/>
      <c r="L182" s="86">
        <f t="shared" si="2"/>
        <v>0</v>
      </c>
    </row>
    <row r="183" spans="1:12" ht="49.5" customHeight="1" x14ac:dyDescent="0.2">
      <c r="A183" s="5"/>
      <c r="B183" s="87"/>
      <c r="C183" s="87"/>
      <c r="D183" s="87"/>
      <c r="E183" s="87"/>
      <c r="F183" s="87"/>
      <c r="G183" s="87"/>
      <c r="H183" s="87"/>
      <c r="I183" s="87"/>
      <c r="J183" s="87"/>
      <c r="K183" s="87"/>
      <c r="L183" s="86">
        <f t="shared" si="2"/>
        <v>0</v>
      </c>
    </row>
    <row r="184" spans="1:12" ht="49.5" customHeight="1" x14ac:dyDescent="0.2">
      <c r="A184" s="5"/>
      <c r="B184" s="87"/>
      <c r="C184" s="87"/>
      <c r="D184" s="87"/>
      <c r="E184" s="87"/>
      <c r="F184" s="87"/>
      <c r="G184" s="87"/>
      <c r="H184" s="87"/>
      <c r="I184" s="87"/>
      <c r="J184" s="87"/>
      <c r="K184" s="87"/>
      <c r="L184" s="86">
        <f t="shared" si="2"/>
        <v>0</v>
      </c>
    </row>
    <row r="185" spans="1:12" ht="49.5" customHeight="1" x14ac:dyDescent="0.2">
      <c r="A185" s="5"/>
      <c r="B185" s="87"/>
      <c r="C185" s="87"/>
      <c r="D185" s="87"/>
      <c r="E185" s="87"/>
      <c r="F185" s="87"/>
      <c r="G185" s="87"/>
      <c r="H185" s="87"/>
      <c r="I185" s="87"/>
      <c r="J185" s="87"/>
      <c r="K185" s="87"/>
      <c r="L185" s="86">
        <f t="shared" si="2"/>
        <v>0</v>
      </c>
    </row>
    <row r="186" spans="1:12" ht="49.5" customHeight="1" x14ac:dyDescent="0.2">
      <c r="A186" s="5"/>
      <c r="B186" s="87"/>
      <c r="C186" s="87"/>
      <c r="D186" s="87"/>
      <c r="E186" s="87"/>
      <c r="F186" s="87"/>
      <c r="G186" s="87"/>
      <c r="H186" s="87"/>
      <c r="I186" s="87"/>
      <c r="J186" s="87"/>
      <c r="K186" s="87"/>
      <c r="L186" s="86">
        <f t="shared" si="2"/>
        <v>0</v>
      </c>
    </row>
    <row r="187" spans="1:12" ht="49.5" customHeight="1" x14ac:dyDescent="0.2">
      <c r="A187" s="5"/>
      <c r="B187" s="87"/>
      <c r="C187" s="87"/>
      <c r="D187" s="87"/>
      <c r="E187" s="87"/>
      <c r="F187" s="87"/>
      <c r="G187" s="87"/>
      <c r="H187" s="87"/>
      <c r="I187" s="87"/>
      <c r="J187" s="87"/>
      <c r="K187" s="87"/>
      <c r="L187" s="86">
        <f t="shared" si="2"/>
        <v>0</v>
      </c>
    </row>
    <row r="188" spans="1:12" ht="49.5" customHeight="1" x14ac:dyDescent="0.2">
      <c r="A188" s="5"/>
      <c r="B188" s="87"/>
      <c r="C188" s="87"/>
      <c r="D188" s="87"/>
      <c r="E188" s="87"/>
      <c r="F188" s="87"/>
      <c r="G188" s="87"/>
      <c r="H188" s="87"/>
      <c r="I188" s="87"/>
      <c r="J188" s="87"/>
      <c r="K188" s="87"/>
      <c r="L188" s="86">
        <f t="shared" si="2"/>
        <v>0</v>
      </c>
    </row>
    <row r="189" spans="1:12" ht="49.5" customHeight="1" x14ac:dyDescent="0.2">
      <c r="A189" s="5"/>
      <c r="B189" s="87"/>
      <c r="C189" s="87"/>
      <c r="D189" s="87"/>
      <c r="E189" s="87"/>
      <c r="F189" s="87"/>
      <c r="G189" s="87"/>
      <c r="H189" s="87"/>
      <c r="I189" s="87"/>
      <c r="J189" s="87"/>
      <c r="K189" s="87"/>
      <c r="L189" s="86">
        <f t="shared" si="2"/>
        <v>0</v>
      </c>
    </row>
    <row r="190" spans="1:12" ht="49.5" customHeight="1" x14ac:dyDescent="0.2">
      <c r="A190" s="5"/>
      <c r="B190" s="87"/>
      <c r="C190" s="87"/>
      <c r="D190" s="87"/>
      <c r="E190" s="87"/>
      <c r="F190" s="87"/>
      <c r="G190" s="87"/>
      <c r="H190" s="87"/>
      <c r="I190" s="87"/>
      <c r="J190" s="87"/>
      <c r="K190" s="87"/>
      <c r="L190" s="86">
        <f t="shared" si="2"/>
        <v>0</v>
      </c>
    </row>
    <row r="191" spans="1:12" ht="49.5" customHeight="1" x14ac:dyDescent="0.2">
      <c r="A191" s="5"/>
      <c r="B191" s="87"/>
      <c r="C191" s="87"/>
      <c r="D191" s="87"/>
      <c r="E191" s="87"/>
      <c r="F191" s="87"/>
      <c r="G191" s="87"/>
      <c r="H191" s="87"/>
      <c r="I191" s="87"/>
      <c r="J191" s="87"/>
      <c r="K191" s="87"/>
      <c r="L191" s="86">
        <f t="shared" si="2"/>
        <v>0</v>
      </c>
    </row>
    <row r="192" spans="1:12" ht="49.5" customHeight="1" x14ac:dyDescent="0.2">
      <c r="A192" s="5"/>
      <c r="B192" s="87"/>
      <c r="C192" s="87"/>
      <c r="D192" s="87"/>
      <c r="E192" s="87"/>
      <c r="F192" s="87"/>
      <c r="G192" s="87"/>
      <c r="H192" s="87"/>
      <c r="I192" s="87"/>
      <c r="J192" s="87"/>
      <c r="K192" s="87"/>
      <c r="L192" s="86">
        <f t="shared" si="2"/>
        <v>0</v>
      </c>
    </row>
    <row r="193" spans="1:12" ht="49.5" customHeight="1" x14ac:dyDescent="0.2">
      <c r="A193" s="5"/>
      <c r="B193" s="87"/>
      <c r="C193" s="87"/>
      <c r="D193" s="87"/>
      <c r="E193" s="87"/>
      <c r="F193" s="87"/>
      <c r="G193" s="87"/>
      <c r="H193" s="87"/>
      <c r="I193" s="87"/>
      <c r="J193" s="87"/>
      <c r="K193" s="87"/>
      <c r="L193" s="86">
        <f t="shared" si="2"/>
        <v>0</v>
      </c>
    </row>
    <row r="194" spans="1:12" ht="49.5" customHeight="1" x14ac:dyDescent="0.2">
      <c r="A194" s="5"/>
      <c r="B194" s="87"/>
      <c r="C194" s="87"/>
      <c r="D194" s="87"/>
      <c r="E194" s="87"/>
      <c r="F194" s="87"/>
      <c r="G194" s="87"/>
      <c r="H194" s="87"/>
      <c r="I194" s="87"/>
      <c r="J194" s="87"/>
      <c r="K194" s="87"/>
      <c r="L194" s="86">
        <f t="shared" si="2"/>
        <v>0</v>
      </c>
    </row>
    <row r="195" spans="1:12" ht="49.5" customHeight="1" x14ac:dyDescent="0.2">
      <c r="A195" s="5"/>
      <c r="B195" s="87"/>
      <c r="C195" s="87"/>
      <c r="D195" s="87"/>
      <c r="E195" s="87"/>
      <c r="F195" s="87"/>
      <c r="G195" s="87"/>
      <c r="H195" s="87"/>
      <c r="I195" s="87"/>
      <c r="J195" s="87"/>
      <c r="K195" s="87"/>
      <c r="L195" s="86">
        <f t="shared" si="2"/>
        <v>0</v>
      </c>
    </row>
    <row r="196" spans="1:12" ht="49.5" customHeight="1" x14ac:dyDescent="0.2">
      <c r="A196" s="5"/>
      <c r="B196" s="87"/>
      <c r="C196" s="87"/>
      <c r="D196" s="87"/>
      <c r="E196" s="87"/>
      <c r="F196" s="87"/>
      <c r="G196" s="87"/>
      <c r="H196" s="87"/>
      <c r="I196" s="87"/>
      <c r="J196" s="87"/>
      <c r="K196" s="87"/>
      <c r="L196" s="86">
        <f t="shared" si="2"/>
        <v>0</v>
      </c>
    </row>
    <row r="197" spans="1:12" ht="49.5" customHeight="1" x14ac:dyDescent="0.2">
      <c r="A197" s="5"/>
      <c r="B197" s="87"/>
      <c r="C197" s="87"/>
      <c r="D197" s="87"/>
      <c r="E197" s="87"/>
      <c r="F197" s="87"/>
      <c r="G197" s="87"/>
      <c r="H197" s="87"/>
      <c r="I197" s="87"/>
      <c r="J197" s="87"/>
      <c r="K197" s="87"/>
      <c r="L197" s="86">
        <f t="shared" si="2"/>
        <v>0</v>
      </c>
    </row>
    <row r="198" spans="1:12" ht="49.5" customHeight="1" x14ac:dyDescent="0.2">
      <c r="A198" s="5"/>
      <c r="B198" s="87"/>
      <c r="C198" s="87"/>
      <c r="D198" s="87"/>
      <c r="E198" s="87"/>
      <c r="F198" s="87"/>
      <c r="G198" s="87"/>
      <c r="H198" s="87"/>
      <c r="I198" s="87"/>
      <c r="J198" s="87"/>
      <c r="K198" s="87"/>
      <c r="L198" s="86">
        <f t="shared" si="2"/>
        <v>0</v>
      </c>
    </row>
    <row r="199" spans="1:12" ht="49.5" customHeight="1" x14ac:dyDescent="0.2">
      <c r="A199" s="5"/>
      <c r="B199" s="87"/>
      <c r="C199" s="87"/>
      <c r="D199" s="87"/>
      <c r="E199" s="87"/>
      <c r="F199" s="87"/>
      <c r="G199" s="87"/>
      <c r="H199" s="87"/>
      <c r="I199" s="87"/>
      <c r="J199" s="87"/>
      <c r="K199" s="87"/>
      <c r="L199" s="86">
        <f t="shared" si="2"/>
        <v>0</v>
      </c>
    </row>
    <row r="200" spans="1:12" ht="49.5" customHeight="1" x14ac:dyDescent="0.2">
      <c r="A200" s="5"/>
      <c r="B200" s="87"/>
      <c r="C200" s="87"/>
      <c r="D200" s="87"/>
      <c r="E200" s="87"/>
      <c r="F200" s="87"/>
      <c r="G200" s="87"/>
      <c r="H200" s="87"/>
      <c r="I200" s="87"/>
      <c r="J200" s="87"/>
      <c r="K200" s="87"/>
      <c r="L200" s="86">
        <f t="shared" si="2"/>
        <v>0</v>
      </c>
    </row>
    <row r="201" spans="1:12" ht="49.5" customHeight="1" x14ac:dyDescent="0.2">
      <c r="A201" s="5"/>
      <c r="B201" s="87"/>
      <c r="C201" s="87"/>
      <c r="D201" s="87"/>
      <c r="E201" s="87"/>
      <c r="F201" s="87"/>
      <c r="G201" s="87"/>
      <c r="H201" s="87"/>
      <c r="I201" s="87"/>
      <c r="J201" s="87"/>
      <c r="K201" s="87"/>
      <c r="L201" s="86">
        <f t="shared" si="2"/>
        <v>0</v>
      </c>
    </row>
    <row r="202" spans="1:12" ht="49.5" customHeight="1" x14ac:dyDescent="0.2">
      <c r="A202" s="5"/>
      <c r="B202" s="87"/>
      <c r="C202" s="87"/>
      <c r="D202" s="87"/>
      <c r="E202" s="87"/>
      <c r="F202" s="87"/>
      <c r="G202" s="87"/>
      <c r="H202" s="87"/>
      <c r="I202" s="87"/>
      <c r="J202" s="87"/>
      <c r="K202" s="87"/>
      <c r="L202" s="86">
        <f t="shared" ref="L202:L209" si="3">+SUM(B202:K202)</f>
        <v>0</v>
      </c>
    </row>
    <row r="203" spans="1:12" ht="49.5" customHeight="1" x14ac:dyDescent="0.2">
      <c r="A203" s="5"/>
      <c r="B203" s="87"/>
      <c r="C203" s="87"/>
      <c r="D203" s="87"/>
      <c r="E203" s="87"/>
      <c r="F203" s="87"/>
      <c r="G203" s="87"/>
      <c r="H203" s="87"/>
      <c r="I203" s="87"/>
      <c r="J203" s="87"/>
      <c r="K203" s="87"/>
      <c r="L203" s="86">
        <f t="shared" si="3"/>
        <v>0</v>
      </c>
    </row>
    <row r="204" spans="1:12" ht="49.5" customHeight="1" x14ac:dyDescent="0.2">
      <c r="A204" s="5"/>
      <c r="B204" s="87"/>
      <c r="C204" s="87"/>
      <c r="D204" s="87"/>
      <c r="E204" s="87"/>
      <c r="F204" s="87"/>
      <c r="G204" s="87"/>
      <c r="H204" s="87"/>
      <c r="I204" s="87"/>
      <c r="J204" s="87"/>
      <c r="K204" s="87"/>
      <c r="L204" s="86">
        <f t="shared" si="3"/>
        <v>0</v>
      </c>
    </row>
    <row r="205" spans="1:12" ht="49.5" customHeight="1" x14ac:dyDescent="0.2">
      <c r="A205" s="5"/>
      <c r="B205" s="87"/>
      <c r="C205" s="87"/>
      <c r="D205" s="87"/>
      <c r="E205" s="87"/>
      <c r="F205" s="87"/>
      <c r="G205" s="87"/>
      <c r="H205" s="87"/>
      <c r="I205" s="87"/>
      <c r="J205" s="87"/>
      <c r="K205" s="87"/>
      <c r="L205" s="86">
        <f t="shared" si="3"/>
        <v>0</v>
      </c>
    </row>
    <row r="206" spans="1:12" ht="49.5" customHeight="1" x14ac:dyDescent="0.2">
      <c r="A206" s="5"/>
      <c r="B206" s="87"/>
      <c r="C206" s="87"/>
      <c r="D206" s="87"/>
      <c r="E206" s="87"/>
      <c r="F206" s="87"/>
      <c r="G206" s="87"/>
      <c r="H206" s="87"/>
      <c r="I206" s="87"/>
      <c r="J206" s="87"/>
      <c r="K206" s="87"/>
      <c r="L206" s="86">
        <f t="shared" si="3"/>
        <v>0</v>
      </c>
    </row>
    <row r="207" spans="1:12" ht="49.5" customHeight="1" x14ac:dyDescent="0.2">
      <c r="A207" s="5"/>
      <c r="B207" s="87"/>
      <c r="C207" s="87"/>
      <c r="D207" s="87"/>
      <c r="E207" s="87"/>
      <c r="F207" s="87"/>
      <c r="G207" s="87"/>
      <c r="H207" s="87"/>
      <c r="I207" s="87"/>
      <c r="J207" s="87"/>
      <c r="K207" s="87"/>
      <c r="L207" s="86">
        <f t="shared" si="3"/>
        <v>0</v>
      </c>
    </row>
    <row r="208" spans="1:12" ht="49.5" customHeight="1" x14ac:dyDescent="0.2">
      <c r="A208" s="5"/>
      <c r="B208" s="87"/>
      <c r="C208" s="87"/>
      <c r="D208" s="87"/>
      <c r="E208" s="87"/>
      <c r="F208" s="87"/>
      <c r="G208" s="87"/>
      <c r="H208" s="87"/>
      <c r="I208" s="87"/>
      <c r="J208" s="87"/>
      <c r="K208" s="87"/>
      <c r="L208" s="86">
        <f t="shared" si="3"/>
        <v>0</v>
      </c>
    </row>
    <row r="209" spans="1:12" ht="49.5" customHeight="1" x14ac:dyDescent="0.2">
      <c r="A209" s="5"/>
      <c r="B209" s="87"/>
      <c r="C209" s="87"/>
      <c r="D209" s="87"/>
      <c r="E209" s="87"/>
      <c r="F209" s="87"/>
      <c r="G209" s="87"/>
      <c r="H209" s="87"/>
      <c r="I209" s="87"/>
      <c r="J209" s="87"/>
      <c r="K209" s="87"/>
      <c r="L209" s="86">
        <f t="shared" si="3"/>
        <v>0</v>
      </c>
    </row>
  </sheetData>
  <mergeCells count="4">
    <mergeCell ref="B1:J2"/>
    <mergeCell ref="B3:J4"/>
    <mergeCell ref="A1:A4"/>
    <mergeCell ref="A6:L7"/>
  </mergeCells>
  <conditionalFormatting sqref="L10:L209">
    <cfRule type="cellIs" dxfId="30" priority="5" operator="between">
      <formula>12</formula>
      <formula>20</formula>
    </cfRule>
    <cfRule type="cellIs" dxfId="29" priority="6" operator="between">
      <formula>6</formula>
      <formula>11</formula>
    </cfRule>
    <cfRule type="cellIs" dxfId="28" priority="7" operator="between">
      <formula>0</formula>
      <formula>5</formula>
    </cfRule>
  </conditionalFormatting>
  <dataValidations count="1">
    <dataValidation type="list" allowBlank="1" showInputMessage="1" showErrorMessage="1" sqref="B10:K209" xr:uid="{6E8D7E31-C178-4218-91C8-FC7A47DBB909}">
      <formula1>"0,1,2"</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64433F5-DC4B-41B7-8098-15C434E2F811}">
          <x14:formula1>
            <xm:f>'Herramienta escala calificación'!$A$29:$A$42</xm:f>
          </x14:formula1>
          <xm:sqref>A10:A209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0243D-7052-40DD-A929-9342F3493757}">
  <dimension ref="A1:CS194"/>
  <sheetViews>
    <sheetView showGridLines="0" zoomScale="87" zoomScaleNormal="87" workbookViewId="0">
      <pane ySplit="8" topLeftCell="A17" activePane="bottomLeft" state="frozen"/>
      <selection pane="bottomLeft" activeCell="B59" sqref="B59"/>
    </sheetView>
  </sheetViews>
  <sheetFormatPr baseColWidth="10" defaultColWidth="11.42578125" defaultRowHeight="14.25" x14ac:dyDescent="0.2"/>
  <cols>
    <col min="1" max="1" width="13.140625" style="29" customWidth="1"/>
    <col min="2" max="2" width="36.85546875" style="29" customWidth="1"/>
    <col min="3" max="3" width="56.85546875" style="29" customWidth="1"/>
    <col min="4" max="4" width="27.42578125" style="29" customWidth="1"/>
    <col min="5" max="5" width="67.140625" style="29" customWidth="1"/>
    <col min="6" max="6" width="53" style="29" customWidth="1"/>
    <col min="7" max="7" width="34.140625" style="29" customWidth="1"/>
    <col min="8" max="8" width="99.140625" style="29" customWidth="1"/>
    <col min="9" max="9" width="20.42578125" style="45" customWidth="1"/>
    <col min="10" max="10" width="21.5703125" style="45" customWidth="1"/>
    <col min="11" max="11" width="21.5703125" style="46" customWidth="1"/>
    <col min="12" max="12" width="44.28515625" style="29" customWidth="1"/>
    <col min="13" max="13" width="37.42578125" style="29" customWidth="1"/>
    <col min="14" max="14" width="27.28515625" style="29" customWidth="1"/>
    <col min="15" max="15" width="54.140625" style="29" customWidth="1"/>
    <col min="16" max="16" width="27.85546875" style="29" customWidth="1"/>
    <col min="17" max="17" width="19.42578125" style="29" customWidth="1"/>
    <col min="18" max="18" width="17" style="29" customWidth="1"/>
    <col min="19" max="19" width="18.140625" style="29" customWidth="1"/>
    <col min="20" max="20" width="48.85546875" style="29" customWidth="1"/>
    <col min="21" max="21" width="23.5703125" style="31" customWidth="1"/>
    <col min="22" max="22" width="61.140625" style="47" customWidth="1"/>
    <col min="23" max="24" width="23.5703125" style="31" customWidth="1"/>
    <col min="25" max="26" width="23.5703125" style="29" customWidth="1"/>
    <col min="27" max="27" width="23.5703125" style="15" customWidth="1"/>
    <col min="28" max="28" width="60.7109375" style="15" customWidth="1"/>
    <col min="29" max="33" width="23.5703125" style="15" customWidth="1"/>
    <col min="34" max="34" width="60.7109375" style="15" customWidth="1"/>
    <col min="35" max="39" width="23.5703125" style="15" customWidth="1"/>
    <col min="40" max="40" width="61" style="15" customWidth="1"/>
    <col min="41" max="45" width="23.5703125" style="15" customWidth="1"/>
    <col min="46" max="46" width="61.5703125" style="15" customWidth="1"/>
    <col min="47" max="51" width="23.5703125" style="15" customWidth="1"/>
    <col min="52" max="52" width="61.28515625" style="15" customWidth="1"/>
    <col min="53" max="57" width="23.5703125" style="15" customWidth="1"/>
    <col min="58" max="58" width="61.85546875" style="15" customWidth="1"/>
    <col min="59" max="63" width="23.5703125" style="15" customWidth="1"/>
    <col min="64" max="64" width="61.28515625" style="15" customWidth="1"/>
    <col min="65" max="69" width="23.5703125" style="15" customWidth="1"/>
    <col min="70" max="70" width="61.5703125" style="15" customWidth="1"/>
    <col min="71" max="75" width="23.5703125" style="15" customWidth="1"/>
    <col min="76" max="76" width="61" style="15" customWidth="1"/>
    <col min="77" max="81" width="23.5703125" style="15" customWidth="1"/>
    <col min="82" max="82" width="60.7109375" style="15" customWidth="1"/>
    <col min="83" max="87" width="23.5703125" style="15" customWidth="1"/>
    <col min="88" max="88" width="61.28515625" style="15" customWidth="1"/>
    <col min="89" max="92" width="23.5703125" style="15" customWidth="1"/>
    <col min="93" max="93" width="44.5703125" style="15" customWidth="1"/>
    <col min="94" max="94" width="44.42578125" style="15" customWidth="1"/>
    <col min="95" max="16384" width="11.42578125" style="15"/>
  </cols>
  <sheetData>
    <row r="1" spans="1:97" s="14" customFormat="1" ht="18" customHeight="1" x14ac:dyDescent="0.2">
      <c r="A1" s="183"/>
      <c r="B1" s="183"/>
      <c r="C1" s="148" t="s">
        <v>65</v>
      </c>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48"/>
      <c r="CH1" s="148"/>
      <c r="CI1" s="148"/>
      <c r="CJ1" s="148"/>
      <c r="CK1" s="148"/>
      <c r="CL1" s="148"/>
      <c r="CM1" s="148"/>
      <c r="CN1" s="148"/>
      <c r="CO1" s="2" t="s">
        <v>13</v>
      </c>
      <c r="CP1" s="3" t="s">
        <v>14</v>
      </c>
    </row>
    <row r="2" spans="1:97" s="14" customFormat="1" ht="18" customHeight="1" x14ac:dyDescent="0.2">
      <c r="A2" s="183"/>
      <c r="B2" s="183"/>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2" t="s">
        <v>15</v>
      </c>
      <c r="CP2" s="66" t="s">
        <v>1221</v>
      </c>
    </row>
    <row r="3" spans="1:97" s="14" customFormat="1" ht="18" customHeight="1" x14ac:dyDescent="0.2">
      <c r="A3" s="183"/>
      <c r="B3" s="183"/>
      <c r="C3" s="149" t="s">
        <v>236</v>
      </c>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2" t="s">
        <v>16</v>
      </c>
      <c r="CP3" s="67">
        <v>45327</v>
      </c>
    </row>
    <row r="4" spans="1:97" s="14" customFormat="1" ht="18" customHeight="1" x14ac:dyDescent="0.2">
      <c r="A4" s="183"/>
      <c r="B4" s="183"/>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2" t="s">
        <v>17</v>
      </c>
      <c r="CP4" s="3" t="s">
        <v>1225</v>
      </c>
    </row>
    <row r="5" spans="1:97" s="14" customFormat="1" ht="21" customHeight="1" thickBot="1" x14ac:dyDescent="0.25">
      <c r="A5" s="10"/>
      <c r="B5" s="10"/>
      <c r="C5" s="11"/>
      <c r="D5" s="11"/>
      <c r="E5" s="11"/>
      <c r="F5" s="11"/>
      <c r="G5" s="11"/>
      <c r="H5" s="11"/>
      <c r="I5" s="22"/>
      <c r="J5" s="23"/>
      <c r="K5" s="23"/>
      <c r="L5" s="12"/>
      <c r="M5" s="1"/>
      <c r="N5" s="1"/>
      <c r="O5" s="1"/>
      <c r="P5" s="1"/>
      <c r="Q5" s="1"/>
      <c r="R5" s="1"/>
      <c r="S5" s="1"/>
      <c r="T5" s="1"/>
      <c r="U5" s="18"/>
      <c r="V5" s="19"/>
      <c r="W5" s="18"/>
      <c r="X5" s="18"/>
      <c r="Y5" s="1"/>
      <c r="Z5" s="1"/>
    </row>
    <row r="6" spans="1:97" s="38" customFormat="1" ht="16.5" customHeight="1" x14ac:dyDescent="0.25">
      <c r="A6" s="196" t="s">
        <v>237</v>
      </c>
      <c r="B6" s="197"/>
      <c r="C6" s="196" t="s">
        <v>238</v>
      </c>
      <c r="D6" s="199"/>
      <c r="E6" s="199"/>
      <c r="F6" s="197"/>
      <c r="G6" s="200" t="s">
        <v>239</v>
      </c>
      <c r="H6" s="196" t="s">
        <v>240</v>
      </c>
      <c r="I6" s="199"/>
      <c r="J6" s="199"/>
      <c r="K6" s="199"/>
      <c r="L6" s="197"/>
      <c r="M6" s="202" t="s">
        <v>241</v>
      </c>
      <c r="N6" s="196" t="s">
        <v>70</v>
      </c>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204"/>
      <c r="CO6" s="191" t="s">
        <v>242</v>
      </c>
      <c r="CP6" s="192"/>
    </row>
    <row r="7" spans="1:97" s="38" customFormat="1" ht="18.75" customHeight="1" thickBot="1" x14ac:dyDescent="0.3">
      <c r="A7" s="195"/>
      <c r="B7" s="198"/>
      <c r="C7" s="195"/>
      <c r="D7" s="189"/>
      <c r="E7" s="189"/>
      <c r="F7" s="198"/>
      <c r="G7" s="201"/>
      <c r="H7" s="195"/>
      <c r="I7" s="189"/>
      <c r="J7" s="189"/>
      <c r="K7" s="189"/>
      <c r="L7" s="198"/>
      <c r="M7" s="203"/>
      <c r="N7" s="195" t="s">
        <v>70</v>
      </c>
      <c r="O7" s="189"/>
      <c r="P7" s="189"/>
      <c r="Q7" s="189"/>
      <c r="R7" s="189"/>
      <c r="S7" s="189"/>
      <c r="T7" s="189"/>
      <c r="U7" s="189" t="s">
        <v>243</v>
      </c>
      <c r="V7" s="189"/>
      <c r="W7" s="189"/>
      <c r="X7" s="189"/>
      <c r="Y7" s="189"/>
      <c r="Z7" s="189"/>
      <c r="AA7" s="189" t="s">
        <v>244</v>
      </c>
      <c r="AB7" s="189"/>
      <c r="AC7" s="189"/>
      <c r="AD7" s="189"/>
      <c r="AE7" s="189"/>
      <c r="AF7" s="189"/>
      <c r="AG7" s="189" t="s">
        <v>245</v>
      </c>
      <c r="AH7" s="189"/>
      <c r="AI7" s="189"/>
      <c r="AJ7" s="189"/>
      <c r="AK7" s="189"/>
      <c r="AL7" s="189"/>
      <c r="AM7" s="189" t="s">
        <v>246</v>
      </c>
      <c r="AN7" s="189"/>
      <c r="AO7" s="189"/>
      <c r="AP7" s="189"/>
      <c r="AQ7" s="189"/>
      <c r="AR7" s="189"/>
      <c r="AS7" s="189" t="s">
        <v>247</v>
      </c>
      <c r="AT7" s="189"/>
      <c r="AU7" s="189"/>
      <c r="AV7" s="189"/>
      <c r="AW7" s="189"/>
      <c r="AX7" s="189"/>
      <c r="AY7" s="189" t="s">
        <v>248</v>
      </c>
      <c r="AZ7" s="189"/>
      <c r="BA7" s="189"/>
      <c r="BB7" s="189"/>
      <c r="BC7" s="189"/>
      <c r="BD7" s="189"/>
      <c r="BE7" s="189" t="s">
        <v>249</v>
      </c>
      <c r="BF7" s="189"/>
      <c r="BG7" s="189"/>
      <c r="BH7" s="189"/>
      <c r="BI7" s="189"/>
      <c r="BJ7" s="189"/>
      <c r="BK7" s="189" t="s">
        <v>250</v>
      </c>
      <c r="BL7" s="189"/>
      <c r="BM7" s="189"/>
      <c r="BN7" s="189"/>
      <c r="BO7" s="189"/>
      <c r="BP7" s="189"/>
      <c r="BQ7" s="189" t="s">
        <v>251</v>
      </c>
      <c r="BR7" s="189"/>
      <c r="BS7" s="189"/>
      <c r="BT7" s="189"/>
      <c r="BU7" s="189"/>
      <c r="BV7" s="189"/>
      <c r="BW7" s="189" t="s">
        <v>252</v>
      </c>
      <c r="BX7" s="189"/>
      <c r="BY7" s="189"/>
      <c r="BZ7" s="189"/>
      <c r="CA7" s="189"/>
      <c r="CB7" s="189"/>
      <c r="CC7" s="189" t="s">
        <v>253</v>
      </c>
      <c r="CD7" s="189"/>
      <c r="CE7" s="189"/>
      <c r="CF7" s="189"/>
      <c r="CG7" s="189"/>
      <c r="CH7" s="189"/>
      <c r="CI7" s="189" t="s">
        <v>254</v>
      </c>
      <c r="CJ7" s="189"/>
      <c r="CK7" s="189"/>
      <c r="CL7" s="189"/>
      <c r="CM7" s="189"/>
      <c r="CN7" s="190"/>
      <c r="CO7" s="193"/>
      <c r="CP7" s="194"/>
      <c r="CQ7" s="39"/>
      <c r="CR7" s="39"/>
      <c r="CS7" s="39"/>
    </row>
    <row r="8" spans="1:97" s="44" customFormat="1" ht="51" customHeight="1" x14ac:dyDescent="0.25">
      <c r="A8" s="40" t="s">
        <v>0</v>
      </c>
      <c r="B8" s="133" t="s">
        <v>255</v>
      </c>
      <c r="C8" s="40" t="s">
        <v>256</v>
      </c>
      <c r="D8" s="28" t="s">
        <v>257</v>
      </c>
      <c r="E8" s="28" t="s">
        <v>1</v>
      </c>
      <c r="F8" s="133" t="s">
        <v>2</v>
      </c>
      <c r="G8" s="134" t="s">
        <v>258</v>
      </c>
      <c r="H8" s="40" t="s">
        <v>4</v>
      </c>
      <c r="I8" s="135" t="s">
        <v>259</v>
      </c>
      <c r="J8" s="135" t="s">
        <v>260</v>
      </c>
      <c r="K8" s="135" t="s">
        <v>261</v>
      </c>
      <c r="L8" s="133" t="s">
        <v>5</v>
      </c>
      <c r="M8" s="134" t="s">
        <v>6</v>
      </c>
      <c r="N8" s="40" t="s">
        <v>262</v>
      </c>
      <c r="O8" s="28" t="s">
        <v>263</v>
      </c>
      <c r="P8" s="28" t="s">
        <v>264</v>
      </c>
      <c r="Q8" s="28" t="s">
        <v>265</v>
      </c>
      <c r="R8" s="28" t="s">
        <v>266</v>
      </c>
      <c r="S8" s="28" t="s">
        <v>267</v>
      </c>
      <c r="T8" s="28" t="s">
        <v>268</v>
      </c>
      <c r="U8" s="28" t="s">
        <v>269</v>
      </c>
      <c r="V8" s="28" t="s">
        <v>270</v>
      </c>
      <c r="W8" s="28" t="s">
        <v>271</v>
      </c>
      <c r="X8" s="28" t="s">
        <v>272</v>
      </c>
      <c r="Y8" s="187" t="s">
        <v>273</v>
      </c>
      <c r="Z8" s="187"/>
      <c r="AA8" s="28" t="s">
        <v>269</v>
      </c>
      <c r="AB8" s="28" t="s">
        <v>270</v>
      </c>
      <c r="AC8" s="28" t="s">
        <v>271</v>
      </c>
      <c r="AD8" s="28" t="s">
        <v>272</v>
      </c>
      <c r="AE8" s="187" t="s">
        <v>273</v>
      </c>
      <c r="AF8" s="187"/>
      <c r="AG8" s="28" t="s">
        <v>269</v>
      </c>
      <c r="AH8" s="28" t="s">
        <v>270</v>
      </c>
      <c r="AI8" s="28" t="s">
        <v>271</v>
      </c>
      <c r="AJ8" s="28" t="s">
        <v>272</v>
      </c>
      <c r="AK8" s="187" t="s">
        <v>273</v>
      </c>
      <c r="AL8" s="187"/>
      <c r="AM8" s="28" t="s">
        <v>269</v>
      </c>
      <c r="AN8" s="28" t="s">
        <v>270</v>
      </c>
      <c r="AO8" s="28" t="s">
        <v>271</v>
      </c>
      <c r="AP8" s="28" t="s">
        <v>272</v>
      </c>
      <c r="AQ8" s="187" t="s">
        <v>273</v>
      </c>
      <c r="AR8" s="187"/>
      <c r="AS8" s="28" t="s">
        <v>269</v>
      </c>
      <c r="AT8" s="28" t="s">
        <v>270</v>
      </c>
      <c r="AU8" s="28" t="s">
        <v>271</v>
      </c>
      <c r="AV8" s="28" t="s">
        <v>272</v>
      </c>
      <c r="AW8" s="187" t="s">
        <v>273</v>
      </c>
      <c r="AX8" s="187"/>
      <c r="AY8" s="28" t="s">
        <v>269</v>
      </c>
      <c r="AZ8" s="28" t="s">
        <v>270</v>
      </c>
      <c r="BA8" s="28" t="s">
        <v>271</v>
      </c>
      <c r="BB8" s="28" t="s">
        <v>272</v>
      </c>
      <c r="BC8" s="187" t="s">
        <v>273</v>
      </c>
      <c r="BD8" s="187"/>
      <c r="BE8" s="28" t="s">
        <v>269</v>
      </c>
      <c r="BF8" s="28" t="s">
        <v>270</v>
      </c>
      <c r="BG8" s="28" t="s">
        <v>271</v>
      </c>
      <c r="BH8" s="28" t="s">
        <v>272</v>
      </c>
      <c r="BI8" s="187" t="s">
        <v>273</v>
      </c>
      <c r="BJ8" s="187"/>
      <c r="BK8" s="28" t="s">
        <v>269</v>
      </c>
      <c r="BL8" s="28" t="s">
        <v>270</v>
      </c>
      <c r="BM8" s="28" t="s">
        <v>271</v>
      </c>
      <c r="BN8" s="28" t="s">
        <v>272</v>
      </c>
      <c r="BO8" s="187" t="s">
        <v>273</v>
      </c>
      <c r="BP8" s="187"/>
      <c r="BQ8" s="28" t="s">
        <v>269</v>
      </c>
      <c r="BR8" s="28" t="s">
        <v>270</v>
      </c>
      <c r="BS8" s="28" t="s">
        <v>271</v>
      </c>
      <c r="BT8" s="28" t="s">
        <v>272</v>
      </c>
      <c r="BU8" s="187" t="s">
        <v>273</v>
      </c>
      <c r="BV8" s="187"/>
      <c r="BW8" s="28" t="s">
        <v>269</v>
      </c>
      <c r="BX8" s="28" t="s">
        <v>270</v>
      </c>
      <c r="BY8" s="28" t="s">
        <v>271</v>
      </c>
      <c r="BZ8" s="28" t="s">
        <v>272</v>
      </c>
      <c r="CA8" s="187" t="s">
        <v>273</v>
      </c>
      <c r="CB8" s="187"/>
      <c r="CC8" s="28" t="s">
        <v>269</v>
      </c>
      <c r="CD8" s="28" t="s">
        <v>270</v>
      </c>
      <c r="CE8" s="28" t="s">
        <v>271</v>
      </c>
      <c r="CF8" s="28" t="s">
        <v>272</v>
      </c>
      <c r="CG8" s="187" t="s">
        <v>273</v>
      </c>
      <c r="CH8" s="187"/>
      <c r="CI8" s="28" t="s">
        <v>269</v>
      </c>
      <c r="CJ8" s="28" t="s">
        <v>270</v>
      </c>
      <c r="CK8" s="28" t="s">
        <v>271</v>
      </c>
      <c r="CL8" s="28" t="s">
        <v>272</v>
      </c>
      <c r="CM8" s="187" t="s">
        <v>273</v>
      </c>
      <c r="CN8" s="188"/>
      <c r="CO8" s="42" t="s">
        <v>71</v>
      </c>
      <c r="CP8" s="43" t="s">
        <v>274</v>
      </c>
    </row>
    <row r="9" spans="1:97" ht="108.75" customHeight="1" x14ac:dyDescent="0.2">
      <c r="A9" s="136" t="s">
        <v>275</v>
      </c>
      <c r="B9" s="137" t="s">
        <v>276</v>
      </c>
      <c r="C9" s="138" t="s">
        <v>277</v>
      </c>
      <c r="D9" s="139" t="s">
        <v>76</v>
      </c>
      <c r="E9" s="9" t="s">
        <v>278</v>
      </c>
      <c r="F9" s="20" t="s">
        <v>279</v>
      </c>
      <c r="G9" s="34" t="s">
        <v>36</v>
      </c>
      <c r="H9" s="6" t="s">
        <v>280</v>
      </c>
      <c r="I9" s="140">
        <v>15</v>
      </c>
      <c r="J9" s="140">
        <v>5</v>
      </c>
      <c r="K9" s="140">
        <f>+I9*J9</f>
        <v>75</v>
      </c>
      <c r="L9" s="35" t="str" cm="1">
        <f t="array" ref="L9">_xlfn.IFS(K9&lt;=0,"No aplica",K9&lt;=39,"Débil",K9&lt;=59,"Necesita mejora",K9&lt;=79,"Aceptable",K9&lt;=100,"Fuerte")</f>
        <v>Aceptable</v>
      </c>
      <c r="M9" s="34" t="str" cm="1">
        <f t="array" ref="M9">_xlfn.IFS(AND(G9="Bajo",L9="Fuerte"),"Bajo",AND(G9="Bajo",L9="Aceptable"),"Bajo",AND(G9="Bajo",L9="Necesita mejora"),"Moderado",AND(G9="Bajo",L9="Débil"),"Por encima del promedio",AND(G9="Moderado",L9="Fuerte"),"Bajo",AND(G9="Moderado",L9="Aceptable"),"Moderado",AND(G9="Moderado",L9="Necesita mejora"),"Por encima del promedio",AND(G9="Moderado",L9="Débil"),"Alto",AND(G9="Por encima del promedio",L9="Fuerte"),"Moderado",AND(G9="Por encima del promedio",L9="Aceptable"),"Por encima del promedio",AND(G9="Por encima del promedio",L9="Necesita mejora"),"Alto",AND(G9="Por encima del promedio",L9="Débil"),"Alto",AND(G9="Alto",L9="Fuerte"),"Por encima del promedio",AND(G9="Alto",L9="Aceptable"),"Alto",AND(G9="Alto",L9="Necesita mejora"),"Alto",AND(G9="Alto",L9="Débil"),"Alto")</f>
        <v>Moderado</v>
      </c>
      <c r="N9" s="7" t="str" cm="1">
        <f t="array" ref="N9">_xlfn.IFS(M9="Bajo","Asumir",M9="Moderado","Reducir",M9="Por encima del promedio","Evitar",M9="Alto","Evitar")</f>
        <v>Reducir</v>
      </c>
      <c r="O9" s="4" t="s">
        <v>281</v>
      </c>
      <c r="P9" s="5" t="s">
        <v>282</v>
      </c>
      <c r="Q9" s="4" t="s">
        <v>212</v>
      </c>
      <c r="R9" s="21">
        <v>44562</v>
      </c>
      <c r="S9" s="21">
        <v>44926</v>
      </c>
      <c r="T9" s="5" t="s">
        <v>283</v>
      </c>
      <c r="U9" s="8"/>
      <c r="V9" s="5"/>
      <c r="W9" s="21"/>
      <c r="X9" s="21"/>
      <c r="Y9" s="186"/>
      <c r="Z9" s="186"/>
      <c r="AA9" s="8"/>
      <c r="AB9" s="5"/>
      <c r="AC9" s="21"/>
      <c r="AD9" s="21"/>
      <c r="AE9" s="186"/>
      <c r="AF9" s="186"/>
      <c r="AG9" s="8"/>
      <c r="AH9" s="5"/>
      <c r="AI9" s="21"/>
      <c r="AJ9" s="21"/>
      <c r="AK9" s="186"/>
      <c r="AL9" s="186"/>
      <c r="AM9" s="8"/>
      <c r="AN9" s="5"/>
      <c r="AO9" s="21"/>
      <c r="AP9" s="21"/>
      <c r="AQ9" s="186"/>
      <c r="AR9" s="186"/>
      <c r="AS9" s="8"/>
      <c r="AT9" s="5"/>
      <c r="AU9" s="21"/>
      <c r="AV9" s="21"/>
      <c r="AW9" s="186"/>
      <c r="AX9" s="186"/>
      <c r="AY9" s="8"/>
      <c r="AZ9" s="5"/>
      <c r="BA9" s="21"/>
      <c r="BB9" s="21"/>
      <c r="BC9" s="186"/>
      <c r="BD9" s="186"/>
      <c r="BE9" s="8"/>
      <c r="BF9" s="5"/>
      <c r="BG9" s="21"/>
      <c r="BH9" s="21"/>
      <c r="BI9" s="186"/>
      <c r="BJ9" s="186"/>
      <c r="BK9" s="8"/>
      <c r="BL9" s="5"/>
      <c r="BM9" s="21"/>
      <c r="BN9" s="21"/>
      <c r="BO9" s="186"/>
      <c r="BP9" s="186"/>
      <c r="BQ9" s="8"/>
      <c r="BR9" s="5"/>
      <c r="BS9" s="21"/>
      <c r="BT9" s="21"/>
      <c r="BU9" s="186"/>
      <c r="BV9" s="186"/>
      <c r="BW9" s="8"/>
      <c r="BX9" s="5"/>
      <c r="BY9" s="21"/>
      <c r="BZ9" s="21"/>
      <c r="CA9" s="186"/>
      <c r="CB9" s="186"/>
      <c r="CC9" s="8"/>
      <c r="CD9" s="5"/>
      <c r="CE9" s="21"/>
      <c r="CF9" s="21"/>
      <c r="CG9" s="186"/>
      <c r="CH9" s="186"/>
      <c r="CI9" s="8"/>
      <c r="CJ9" s="5"/>
      <c r="CK9" s="21"/>
      <c r="CL9" s="21"/>
      <c r="CM9" s="186"/>
      <c r="CN9" s="151"/>
      <c r="CO9" s="36"/>
      <c r="CP9" s="37"/>
    </row>
    <row r="10" spans="1:97" ht="91.5" customHeight="1" x14ac:dyDescent="0.2">
      <c r="A10" s="136" t="s">
        <v>284</v>
      </c>
      <c r="B10" s="137" t="s">
        <v>276</v>
      </c>
      <c r="C10" s="138" t="s">
        <v>285</v>
      </c>
      <c r="D10" s="139" t="s">
        <v>76</v>
      </c>
      <c r="E10" s="9" t="s">
        <v>286</v>
      </c>
      <c r="F10" s="20" t="s">
        <v>287</v>
      </c>
      <c r="G10" s="34" t="s">
        <v>12</v>
      </c>
      <c r="H10" s="6" t="s">
        <v>288</v>
      </c>
      <c r="I10" s="140">
        <v>15</v>
      </c>
      <c r="J10" s="140">
        <v>5</v>
      </c>
      <c r="K10" s="140">
        <f t="shared" ref="K10:K63" si="0">+I10*J10</f>
        <v>75</v>
      </c>
      <c r="L10" s="35" t="str" cm="1">
        <f t="array" ref="L10">_xlfn.IFS(K10&lt;=0,"No aplica",K10&lt;=39,"Débil",K10&lt;=59,"Necesita mejora",K10&lt;=79,"Aceptable",K10&lt;=100,"Fuerte")</f>
        <v>Aceptable</v>
      </c>
      <c r="M10" s="34" t="str" cm="1">
        <f t="array" ref="M10">_xlfn.IFS(AND(G10="Bajo",L10="Fuerte"),"Bajo",AND(G10="Bajo",L10="Aceptable"),"Bajo",AND(G10="Bajo",L10="Necesita mejora"),"Moderado",AND(G10="Bajo",L10="Débil"),"Por encima del promedio",AND(G10="Moderado",L10="Fuerte"),"Bajo",AND(G10="Moderado",L10="Aceptable"),"Moderado",AND(G10="Moderado",L10="Necesita mejora"),"Por encima del promedio",AND(G10="Moderado",L10="Débil"),"Alto",AND(G10="Por encima del promedio",L10="Fuerte"),"Moderado",AND(G10="Por encima del promedio",L10="Aceptable"),"Por encima del promedio",AND(G10="Por encima del promedio",L10="Necesita mejora"),"Alto",AND(G10="Por encima del promedio",L10="Débil"),"Alto",AND(G10="Alto",L10="Fuerte"),"Por encima del promedio",AND(G10="Alto",L10="Aceptable"),"Alto",AND(G10="Alto",L10="Necesita mejora"),"Alto",AND(G10="Alto",L10="Débil"),"Alto")</f>
        <v>Bajo</v>
      </c>
      <c r="N10" s="7" t="str" cm="1">
        <f t="array" ref="N10">_xlfn.IFS(M10="Bajo","Asumir",M10="Moderado","Reducir",M10="Por encima del promedio","Evitar",M10="Alto","Evitar")</f>
        <v>Asumir</v>
      </c>
      <c r="O10" s="4" t="s">
        <v>289</v>
      </c>
      <c r="P10" s="5" t="s">
        <v>282</v>
      </c>
      <c r="Q10" s="4" t="s">
        <v>212</v>
      </c>
      <c r="R10" s="21">
        <v>44562</v>
      </c>
      <c r="S10" s="21">
        <v>44926</v>
      </c>
      <c r="T10" s="5" t="s">
        <v>290</v>
      </c>
      <c r="U10" s="8"/>
      <c r="V10" s="5"/>
      <c r="W10" s="21"/>
      <c r="X10" s="21"/>
      <c r="Y10" s="186"/>
      <c r="Z10" s="186"/>
      <c r="AA10" s="8"/>
      <c r="AB10" s="5"/>
      <c r="AC10" s="21"/>
      <c r="AD10" s="21"/>
      <c r="AE10" s="186"/>
      <c r="AF10" s="186"/>
      <c r="AG10" s="8"/>
      <c r="AH10" s="5"/>
      <c r="AI10" s="21"/>
      <c r="AJ10" s="21"/>
      <c r="AK10" s="186"/>
      <c r="AL10" s="186"/>
      <c r="AM10" s="8"/>
      <c r="AN10" s="5"/>
      <c r="AO10" s="21"/>
      <c r="AP10" s="21"/>
      <c r="AQ10" s="186"/>
      <c r="AR10" s="186"/>
      <c r="AS10" s="8"/>
      <c r="AT10" s="5"/>
      <c r="AU10" s="21"/>
      <c r="AV10" s="21"/>
      <c r="AW10" s="186"/>
      <c r="AX10" s="186"/>
      <c r="AY10" s="8"/>
      <c r="AZ10" s="5"/>
      <c r="BA10" s="21"/>
      <c r="BB10" s="21"/>
      <c r="BC10" s="186"/>
      <c r="BD10" s="186"/>
      <c r="BE10" s="8"/>
      <c r="BF10" s="5"/>
      <c r="BG10" s="21"/>
      <c r="BH10" s="21"/>
      <c r="BI10" s="186"/>
      <c r="BJ10" s="186"/>
      <c r="BK10" s="8"/>
      <c r="BL10" s="5"/>
      <c r="BM10" s="21"/>
      <c r="BN10" s="21"/>
      <c r="BO10" s="186"/>
      <c r="BP10" s="186"/>
      <c r="BQ10" s="8"/>
      <c r="BR10" s="5"/>
      <c r="BS10" s="21"/>
      <c r="BT10" s="21"/>
      <c r="BU10" s="186"/>
      <c r="BV10" s="186"/>
      <c r="BW10" s="8"/>
      <c r="BX10" s="5"/>
      <c r="BY10" s="21"/>
      <c r="BZ10" s="21"/>
      <c r="CA10" s="186"/>
      <c r="CB10" s="186"/>
      <c r="CC10" s="8"/>
      <c r="CD10" s="5"/>
      <c r="CE10" s="21"/>
      <c r="CF10" s="21"/>
      <c r="CG10" s="186"/>
      <c r="CH10" s="186"/>
      <c r="CI10" s="8"/>
      <c r="CJ10" s="5"/>
      <c r="CK10" s="21"/>
      <c r="CL10" s="21"/>
      <c r="CM10" s="186"/>
      <c r="CN10" s="151"/>
      <c r="CO10" s="36"/>
      <c r="CP10" s="37"/>
    </row>
    <row r="11" spans="1:97" ht="153.75" customHeight="1" x14ac:dyDescent="0.2">
      <c r="A11" s="136" t="s">
        <v>291</v>
      </c>
      <c r="B11" s="137" t="s">
        <v>276</v>
      </c>
      <c r="C11" s="138" t="s">
        <v>292</v>
      </c>
      <c r="D11" s="139" t="s">
        <v>76</v>
      </c>
      <c r="E11" s="9" t="s">
        <v>293</v>
      </c>
      <c r="F11" s="20" t="s">
        <v>294</v>
      </c>
      <c r="G11" s="34" t="s">
        <v>10</v>
      </c>
      <c r="H11" s="6" t="s">
        <v>295</v>
      </c>
      <c r="I11" s="140">
        <v>15</v>
      </c>
      <c r="J11" s="140">
        <v>4</v>
      </c>
      <c r="K11" s="140">
        <f t="shared" si="0"/>
        <v>60</v>
      </c>
      <c r="L11" s="35" t="str" cm="1">
        <f t="array" ref="L11">_xlfn.IFS(K11&lt;=0,"No aplica",K11&lt;=39,"Débil",K11&lt;=59,"Necesita mejora",K11&lt;=79,"Aceptable",K11&lt;=100,"Fuerte")</f>
        <v>Aceptable</v>
      </c>
      <c r="M11" s="34" t="str" cm="1">
        <f t="array" ref="M11">_xlfn.IFS(AND(G11="Bajo",L11="Fuerte"),"Bajo",AND(G11="Bajo",L11="Aceptable"),"Bajo",AND(G11="Bajo",L11="Necesita mejora"),"Moderado",AND(G11="Bajo",L11="Débil"),"Por encima del promedio",AND(G11="Moderado",L11="Fuerte"),"Bajo",AND(G11="Moderado",L11="Aceptable"),"Moderado",AND(G11="Moderado",L11="Necesita mejora"),"Por encima del promedio",AND(G11="Moderado",L11="Débil"),"Alto",AND(G11="Por encima del promedio",L11="Fuerte"),"Moderado",AND(G11="Por encima del promedio",L11="Aceptable"),"Por encima del promedio",AND(G11="Por encima del promedio",L11="Necesita mejora"),"Alto",AND(G11="Por encima del promedio",L11="Débil"),"Alto",AND(G11="Alto",L11="Fuerte"),"Por encima del promedio",AND(G11="Alto",L11="Aceptable"),"Alto",AND(G11="Alto",L11="Necesita mejora"),"Alto",AND(G11="Alto",L11="Débil"),"Alto")</f>
        <v>Por encima del promedio</v>
      </c>
      <c r="N11" s="7" t="str" cm="1">
        <f t="array" ref="N11">_xlfn.IFS(M11="Bajo","Asumir",M11="Moderado","Reducir",M11="Por encima del promedio","Evitar",M11="Alto","Evitar")</f>
        <v>Evitar</v>
      </c>
      <c r="O11" s="4" t="s">
        <v>296</v>
      </c>
      <c r="P11" s="5" t="s">
        <v>282</v>
      </c>
      <c r="Q11" s="4" t="s">
        <v>212</v>
      </c>
      <c r="R11" s="21">
        <v>44562</v>
      </c>
      <c r="S11" s="21">
        <v>44926</v>
      </c>
      <c r="T11" s="5" t="s">
        <v>290</v>
      </c>
      <c r="U11" s="8"/>
      <c r="V11" s="5"/>
      <c r="W11" s="21"/>
      <c r="X11" s="21"/>
      <c r="Y11" s="186"/>
      <c r="Z11" s="186"/>
      <c r="AA11" s="8"/>
      <c r="AB11" s="5"/>
      <c r="AC11" s="21"/>
      <c r="AD11" s="21"/>
      <c r="AE11" s="186"/>
      <c r="AF11" s="186"/>
      <c r="AG11" s="8"/>
      <c r="AH11" s="5"/>
      <c r="AI11" s="21"/>
      <c r="AJ11" s="21"/>
      <c r="AK11" s="186"/>
      <c r="AL11" s="186"/>
      <c r="AM11" s="8"/>
      <c r="AN11" s="5"/>
      <c r="AO11" s="21"/>
      <c r="AP11" s="21"/>
      <c r="AQ11" s="186"/>
      <c r="AR11" s="186"/>
      <c r="AS11" s="8"/>
      <c r="AT11" s="5"/>
      <c r="AU11" s="21"/>
      <c r="AV11" s="21"/>
      <c r="AW11" s="186"/>
      <c r="AX11" s="186"/>
      <c r="AY11" s="8"/>
      <c r="AZ11" s="5"/>
      <c r="BA11" s="21"/>
      <c r="BB11" s="21"/>
      <c r="BC11" s="186"/>
      <c r="BD11" s="186"/>
      <c r="BE11" s="8"/>
      <c r="BF11" s="5"/>
      <c r="BG11" s="21"/>
      <c r="BH11" s="21"/>
      <c r="BI11" s="186"/>
      <c r="BJ11" s="186"/>
      <c r="BK11" s="8"/>
      <c r="BL11" s="5"/>
      <c r="BM11" s="21"/>
      <c r="BN11" s="21"/>
      <c r="BO11" s="186"/>
      <c r="BP11" s="186"/>
      <c r="BQ11" s="8"/>
      <c r="BR11" s="5"/>
      <c r="BS11" s="21"/>
      <c r="BT11" s="21"/>
      <c r="BU11" s="186"/>
      <c r="BV11" s="186"/>
      <c r="BW11" s="8"/>
      <c r="BX11" s="5"/>
      <c r="BY11" s="21"/>
      <c r="BZ11" s="21"/>
      <c r="CA11" s="186"/>
      <c r="CB11" s="186"/>
      <c r="CC11" s="8"/>
      <c r="CD11" s="5"/>
      <c r="CE11" s="21"/>
      <c r="CF11" s="21"/>
      <c r="CG11" s="186"/>
      <c r="CH11" s="186"/>
      <c r="CI11" s="8"/>
      <c r="CJ11" s="5"/>
      <c r="CK11" s="21"/>
      <c r="CL11" s="21"/>
      <c r="CM11" s="186"/>
      <c r="CN11" s="151"/>
      <c r="CO11" s="36"/>
      <c r="CP11" s="37"/>
    </row>
    <row r="12" spans="1:97" ht="191.25" customHeight="1" x14ac:dyDescent="0.2">
      <c r="A12" s="136" t="s">
        <v>297</v>
      </c>
      <c r="B12" s="137" t="s">
        <v>298</v>
      </c>
      <c r="C12" s="138" t="s">
        <v>299</v>
      </c>
      <c r="D12" s="139" t="s">
        <v>76</v>
      </c>
      <c r="E12" s="9" t="s">
        <v>300</v>
      </c>
      <c r="F12" s="20" t="s">
        <v>301</v>
      </c>
      <c r="G12" s="34" t="s">
        <v>7</v>
      </c>
      <c r="H12" s="6" t="s">
        <v>302</v>
      </c>
      <c r="I12" s="140">
        <v>15</v>
      </c>
      <c r="J12" s="140">
        <v>5</v>
      </c>
      <c r="K12" s="140">
        <f t="shared" si="0"/>
        <v>75</v>
      </c>
      <c r="L12" s="35" t="str" cm="1">
        <f t="array" ref="L12">_xlfn.IFS(K12&lt;=0,"No aplica",K12&lt;=39,"Débil",K12&lt;=59,"Necesita mejora",K12&lt;=79,"Aceptable",K12&lt;=100,"Fuerte")</f>
        <v>Aceptable</v>
      </c>
      <c r="M12" s="34" t="str" cm="1">
        <f t="array" ref="M12">_xlfn.IFS(AND(G12="Bajo",L12="Fuerte"),"Bajo",AND(G12="Bajo",L12="Aceptable"),"Bajo",AND(G12="Bajo",L12="Necesita mejora"),"Moderado",AND(G12="Bajo",L12="Débil"),"Por encima del promedio",AND(G12="Moderado",L12="Fuerte"),"Bajo",AND(G12="Moderado",L12="Aceptable"),"Moderado",AND(G12="Moderado",L12="Necesita mejora"),"Por encima del promedio",AND(G12="Moderado",L12="Débil"),"Alto",AND(G12="Por encima del promedio",L12="Fuerte"),"Moderado",AND(G12="Por encima del promedio",L12="Aceptable"),"Por encima del promedio",AND(G12="Por encima del promedio",L12="Necesita mejora"),"Alto",AND(G12="Por encima del promedio",L12="Débil"),"Alto",AND(G12="Alto",L12="Fuerte"),"Por encima del promedio",AND(G12="Alto",L12="Aceptable"),"Alto",AND(G12="Alto",L12="Necesita mejora"),"Alto",AND(G12="Alto",L12="Débil"),"Alto")</f>
        <v>Alto</v>
      </c>
      <c r="N12" s="7" t="str" cm="1">
        <f t="array" ref="N12">_xlfn.IFS(M12="Bajo","Asumir",M12="Moderado","Reducir",M12="Por encima del promedio","Evitar",M12="Alto","Evitar")</f>
        <v>Evitar</v>
      </c>
      <c r="O12" s="4" t="s">
        <v>303</v>
      </c>
      <c r="P12" s="5" t="s">
        <v>304</v>
      </c>
      <c r="Q12" s="4" t="s">
        <v>212</v>
      </c>
      <c r="R12" s="21">
        <v>44562</v>
      </c>
      <c r="S12" s="21">
        <v>44926</v>
      </c>
      <c r="T12" s="5" t="s">
        <v>305</v>
      </c>
      <c r="U12" s="8"/>
      <c r="V12" s="5"/>
      <c r="W12" s="21"/>
      <c r="X12" s="21"/>
      <c r="Y12" s="186"/>
      <c r="Z12" s="186"/>
      <c r="AA12" s="8"/>
      <c r="AB12" s="5"/>
      <c r="AC12" s="21"/>
      <c r="AD12" s="21"/>
      <c r="AE12" s="186"/>
      <c r="AF12" s="186"/>
      <c r="AG12" s="8"/>
      <c r="AH12" s="5"/>
      <c r="AI12" s="21"/>
      <c r="AJ12" s="21"/>
      <c r="AK12" s="186"/>
      <c r="AL12" s="186"/>
      <c r="AM12" s="8"/>
      <c r="AN12" s="5"/>
      <c r="AO12" s="21"/>
      <c r="AP12" s="21"/>
      <c r="AQ12" s="186"/>
      <c r="AR12" s="186"/>
      <c r="AS12" s="8"/>
      <c r="AT12" s="5"/>
      <c r="AU12" s="21"/>
      <c r="AV12" s="21"/>
      <c r="AW12" s="186"/>
      <c r="AX12" s="186"/>
      <c r="AY12" s="8"/>
      <c r="AZ12" s="5"/>
      <c r="BA12" s="21"/>
      <c r="BB12" s="21"/>
      <c r="BC12" s="186"/>
      <c r="BD12" s="186"/>
      <c r="BE12" s="8"/>
      <c r="BF12" s="5"/>
      <c r="BG12" s="21"/>
      <c r="BH12" s="21"/>
      <c r="BI12" s="186"/>
      <c r="BJ12" s="186"/>
      <c r="BK12" s="8"/>
      <c r="BL12" s="5"/>
      <c r="BM12" s="21"/>
      <c r="BN12" s="21"/>
      <c r="BO12" s="186"/>
      <c r="BP12" s="186"/>
      <c r="BQ12" s="8"/>
      <c r="BR12" s="5"/>
      <c r="BS12" s="21"/>
      <c r="BT12" s="21"/>
      <c r="BU12" s="186"/>
      <c r="BV12" s="186"/>
      <c r="BW12" s="8"/>
      <c r="BX12" s="5"/>
      <c r="BY12" s="21"/>
      <c r="BZ12" s="21"/>
      <c r="CA12" s="186"/>
      <c r="CB12" s="186"/>
      <c r="CC12" s="8"/>
      <c r="CD12" s="5"/>
      <c r="CE12" s="21"/>
      <c r="CF12" s="21"/>
      <c r="CG12" s="186"/>
      <c r="CH12" s="186"/>
      <c r="CI12" s="8"/>
      <c r="CJ12" s="5"/>
      <c r="CK12" s="21"/>
      <c r="CL12" s="21"/>
      <c r="CM12" s="186"/>
      <c r="CN12" s="151"/>
      <c r="CO12" s="36"/>
      <c r="CP12" s="37"/>
    </row>
    <row r="13" spans="1:97" ht="90.75" customHeight="1" x14ac:dyDescent="0.2">
      <c r="A13" s="136" t="s">
        <v>306</v>
      </c>
      <c r="B13" s="137" t="s">
        <v>298</v>
      </c>
      <c r="C13" s="138" t="s">
        <v>307</v>
      </c>
      <c r="D13" s="139" t="s">
        <v>76</v>
      </c>
      <c r="E13" s="9" t="s">
        <v>308</v>
      </c>
      <c r="F13" s="20" t="s">
        <v>309</v>
      </c>
      <c r="G13" s="34" t="s">
        <v>7</v>
      </c>
      <c r="H13" s="6" t="s">
        <v>310</v>
      </c>
      <c r="I13" s="140">
        <v>10</v>
      </c>
      <c r="J13" s="140">
        <v>3</v>
      </c>
      <c r="K13" s="140">
        <f t="shared" si="0"/>
        <v>30</v>
      </c>
      <c r="L13" s="35" t="str" cm="1">
        <f t="array" ref="L13">_xlfn.IFS(K13&lt;=0,"No aplica",K13&lt;=39,"Débil",K13&lt;=59,"Necesita mejora",K13&lt;=79,"Aceptable",K13&lt;=100,"Fuerte")</f>
        <v>Débil</v>
      </c>
      <c r="M13" s="34" t="str" cm="1">
        <f t="array" ref="M13">_xlfn.IFS(AND(G13="Bajo",L13="Fuerte"),"Bajo",AND(G13="Bajo",L13="Aceptable"),"Bajo",AND(G13="Bajo",L13="Necesita mejora"),"Moderado",AND(G13="Bajo",L13="Débil"),"Por encima del promedio",AND(G13="Moderado",L13="Fuerte"),"Bajo",AND(G13="Moderado",L13="Aceptable"),"Moderado",AND(G13="Moderado",L13="Necesita mejora"),"Por encima del promedio",AND(G13="Moderado",L13="Débil"),"Alto",AND(G13="Por encima del promedio",L13="Fuerte"),"Moderado",AND(G13="Por encima del promedio",L13="Aceptable"),"Por encima del promedio",AND(G13="Por encima del promedio",L13="Necesita mejora"),"Alto",AND(G13="Por encima del promedio",L13="Débil"),"Alto",AND(G13="Alto",L13="Fuerte"),"Por encima del promedio",AND(G13="Alto",L13="Aceptable"),"Alto",AND(G13="Alto",L13="Necesita mejora"),"Alto",AND(G13="Alto",L13="Débil"),"Alto")</f>
        <v>Alto</v>
      </c>
      <c r="N13" s="7" t="str" cm="1">
        <f t="array" ref="N13">_xlfn.IFS(M13="Bajo","Asumir",M13="Moderado","Reducir",M13="Por encima del promedio","Evitar",M13="Alto","Evitar")</f>
        <v>Evitar</v>
      </c>
      <c r="O13" s="4" t="s">
        <v>311</v>
      </c>
      <c r="P13" s="5" t="s">
        <v>304</v>
      </c>
      <c r="Q13" s="4" t="s">
        <v>212</v>
      </c>
      <c r="R13" s="21">
        <v>44562</v>
      </c>
      <c r="S13" s="21">
        <v>44926</v>
      </c>
      <c r="T13" s="5" t="s">
        <v>312</v>
      </c>
      <c r="U13" s="8"/>
      <c r="V13" s="5"/>
      <c r="W13" s="21"/>
      <c r="X13" s="21"/>
      <c r="Y13" s="186"/>
      <c r="Z13" s="186"/>
      <c r="AA13" s="8"/>
      <c r="AB13" s="5"/>
      <c r="AC13" s="21"/>
      <c r="AD13" s="21"/>
      <c r="AE13" s="186"/>
      <c r="AF13" s="186"/>
      <c r="AG13" s="8"/>
      <c r="AH13" s="5"/>
      <c r="AI13" s="21"/>
      <c r="AJ13" s="21"/>
      <c r="AK13" s="186"/>
      <c r="AL13" s="186"/>
      <c r="AM13" s="8"/>
      <c r="AN13" s="5"/>
      <c r="AO13" s="21"/>
      <c r="AP13" s="21"/>
      <c r="AQ13" s="186"/>
      <c r="AR13" s="186"/>
      <c r="AS13" s="8"/>
      <c r="AT13" s="5"/>
      <c r="AU13" s="21"/>
      <c r="AV13" s="21"/>
      <c r="AW13" s="186"/>
      <c r="AX13" s="186"/>
      <c r="AY13" s="8"/>
      <c r="AZ13" s="5"/>
      <c r="BA13" s="21"/>
      <c r="BB13" s="21"/>
      <c r="BC13" s="186"/>
      <c r="BD13" s="186"/>
      <c r="BE13" s="8"/>
      <c r="BF13" s="5"/>
      <c r="BG13" s="21"/>
      <c r="BH13" s="21"/>
      <c r="BI13" s="186"/>
      <c r="BJ13" s="186"/>
      <c r="BK13" s="8"/>
      <c r="BL13" s="5"/>
      <c r="BM13" s="21"/>
      <c r="BN13" s="21"/>
      <c r="BO13" s="186"/>
      <c r="BP13" s="186"/>
      <c r="BQ13" s="8"/>
      <c r="BR13" s="5"/>
      <c r="BS13" s="21"/>
      <c r="BT13" s="21"/>
      <c r="BU13" s="186"/>
      <c r="BV13" s="186"/>
      <c r="BW13" s="8"/>
      <c r="BX13" s="5"/>
      <c r="BY13" s="21"/>
      <c r="BZ13" s="21"/>
      <c r="CA13" s="186"/>
      <c r="CB13" s="186"/>
      <c r="CC13" s="8"/>
      <c r="CD13" s="5"/>
      <c r="CE13" s="21"/>
      <c r="CF13" s="21"/>
      <c r="CG13" s="186"/>
      <c r="CH13" s="186"/>
      <c r="CI13" s="8"/>
      <c r="CJ13" s="5"/>
      <c r="CK13" s="21"/>
      <c r="CL13" s="21"/>
      <c r="CM13" s="186"/>
      <c r="CN13" s="151"/>
      <c r="CO13" s="36"/>
      <c r="CP13" s="37"/>
    </row>
    <row r="14" spans="1:97" ht="87" customHeight="1" x14ac:dyDescent="0.2">
      <c r="A14" s="136" t="s">
        <v>313</v>
      </c>
      <c r="B14" s="137" t="s">
        <v>298</v>
      </c>
      <c r="C14" s="138" t="s">
        <v>314</v>
      </c>
      <c r="D14" s="139" t="s">
        <v>76</v>
      </c>
      <c r="E14" s="9" t="s">
        <v>315</v>
      </c>
      <c r="F14" s="20" t="s">
        <v>316</v>
      </c>
      <c r="G14" s="34" t="s">
        <v>7</v>
      </c>
      <c r="H14" s="6" t="s">
        <v>317</v>
      </c>
      <c r="I14" s="140">
        <v>10</v>
      </c>
      <c r="J14" s="140">
        <v>4</v>
      </c>
      <c r="K14" s="140">
        <f t="shared" si="0"/>
        <v>40</v>
      </c>
      <c r="L14" s="35" t="str" cm="1">
        <f t="array" ref="L14">_xlfn.IFS(K14&lt;=0,"No aplica",K14&lt;=39,"Débil",K14&lt;=59,"Necesita mejora",K14&lt;=79,"Aceptable",K14&lt;=100,"Fuerte")</f>
        <v>Necesita mejora</v>
      </c>
      <c r="M14" s="34" t="str" cm="1">
        <f t="array" ref="M14">_xlfn.IFS(AND(G14="Bajo",L14="Fuerte"),"Bajo",AND(G14="Bajo",L14="Aceptable"),"Bajo",AND(G14="Bajo",L14="Necesita mejora"),"Moderado",AND(G14="Bajo",L14="Débil"),"Por encima del promedio",AND(G14="Moderado",L14="Fuerte"),"Bajo",AND(G14="Moderado",L14="Aceptable"),"Moderado",AND(G14="Moderado",L14="Necesita mejora"),"Por encima del promedio",AND(G14="Moderado",L14="Débil"),"Alto",AND(G14="Por encima del promedio",L14="Fuerte"),"Moderado",AND(G14="Por encima del promedio",L14="Aceptable"),"Por encima del promedio",AND(G14="Por encima del promedio",L14="Necesita mejora"),"Alto",AND(G14="Por encima del promedio",L14="Débil"),"Alto",AND(G14="Alto",L14="Fuerte"),"Por encima del promedio",AND(G14="Alto",L14="Aceptable"),"Alto",AND(G14="Alto",L14="Necesita mejora"),"Alto",AND(G14="Alto",L14="Débil"),"Alto")</f>
        <v>Alto</v>
      </c>
      <c r="N14" s="7" t="str" cm="1">
        <f t="array" ref="N14">_xlfn.IFS(M14="Bajo","Asumir",M14="Moderado","Reducir",M14="Por encima del promedio","Evitar",M14="Alto","Evitar")</f>
        <v>Evitar</v>
      </c>
      <c r="O14" s="4" t="s">
        <v>318</v>
      </c>
      <c r="P14" s="5" t="s">
        <v>304</v>
      </c>
      <c r="Q14" s="4" t="s">
        <v>212</v>
      </c>
      <c r="R14" s="21">
        <v>44562</v>
      </c>
      <c r="S14" s="21">
        <v>44926</v>
      </c>
      <c r="T14" s="5" t="s">
        <v>319</v>
      </c>
      <c r="U14" s="8"/>
      <c r="V14" s="5"/>
      <c r="W14" s="21"/>
      <c r="X14" s="21"/>
      <c r="Y14" s="186"/>
      <c r="Z14" s="186"/>
      <c r="AA14" s="8"/>
      <c r="AB14" s="5"/>
      <c r="AC14" s="21"/>
      <c r="AD14" s="21"/>
      <c r="AE14" s="186"/>
      <c r="AF14" s="186"/>
      <c r="AG14" s="8"/>
      <c r="AH14" s="5"/>
      <c r="AI14" s="21"/>
      <c r="AJ14" s="21"/>
      <c r="AK14" s="186"/>
      <c r="AL14" s="186"/>
      <c r="AM14" s="8"/>
      <c r="AN14" s="5"/>
      <c r="AO14" s="21"/>
      <c r="AP14" s="21"/>
      <c r="AQ14" s="186"/>
      <c r="AR14" s="186"/>
      <c r="AS14" s="8"/>
      <c r="AT14" s="5"/>
      <c r="AU14" s="21"/>
      <c r="AV14" s="21"/>
      <c r="AW14" s="186"/>
      <c r="AX14" s="186"/>
      <c r="AY14" s="8"/>
      <c r="AZ14" s="5"/>
      <c r="BA14" s="21"/>
      <c r="BB14" s="21"/>
      <c r="BC14" s="186"/>
      <c r="BD14" s="186"/>
      <c r="BE14" s="8"/>
      <c r="BF14" s="5"/>
      <c r="BG14" s="21"/>
      <c r="BH14" s="21"/>
      <c r="BI14" s="186"/>
      <c r="BJ14" s="186"/>
      <c r="BK14" s="8"/>
      <c r="BL14" s="5"/>
      <c r="BM14" s="21"/>
      <c r="BN14" s="21"/>
      <c r="BO14" s="186"/>
      <c r="BP14" s="186"/>
      <c r="BQ14" s="8"/>
      <c r="BR14" s="5"/>
      <c r="BS14" s="21"/>
      <c r="BT14" s="21"/>
      <c r="BU14" s="186"/>
      <c r="BV14" s="186"/>
      <c r="BW14" s="8"/>
      <c r="BX14" s="5"/>
      <c r="BY14" s="21"/>
      <c r="BZ14" s="21"/>
      <c r="CA14" s="186"/>
      <c r="CB14" s="186"/>
      <c r="CC14" s="8"/>
      <c r="CD14" s="5"/>
      <c r="CE14" s="21"/>
      <c r="CF14" s="21"/>
      <c r="CG14" s="186"/>
      <c r="CH14" s="186"/>
      <c r="CI14" s="8"/>
      <c r="CJ14" s="5"/>
      <c r="CK14" s="21"/>
      <c r="CL14" s="21"/>
      <c r="CM14" s="186"/>
      <c r="CN14" s="151"/>
      <c r="CO14" s="36"/>
      <c r="CP14" s="37"/>
    </row>
    <row r="15" spans="1:97" ht="95.25" customHeight="1" x14ac:dyDescent="0.2">
      <c r="A15" s="136" t="s">
        <v>320</v>
      </c>
      <c r="B15" s="137" t="s">
        <v>321</v>
      </c>
      <c r="C15" s="138" t="s">
        <v>322</v>
      </c>
      <c r="D15" s="139" t="s">
        <v>76</v>
      </c>
      <c r="E15" s="9" t="s">
        <v>323</v>
      </c>
      <c r="F15" s="20" t="s">
        <v>324</v>
      </c>
      <c r="G15" s="34" t="s">
        <v>10</v>
      </c>
      <c r="H15" s="6" t="s">
        <v>325</v>
      </c>
      <c r="I15" s="140">
        <v>15</v>
      </c>
      <c r="J15" s="140">
        <v>4</v>
      </c>
      <c r="K15" s="140">
        <f t="shared" si="0"/>
        <v>60</v>
      </c>
      <c r="L15" s="35" t="str" cm="1">
        <f t="array" ref="L15">_xlfn.IFS(K15&lt;=0,"No aplica",K15&lt;=39,"Débil",K15&lt;=59,"Necesita mejora",K15&lt;=79,"Aceptable",K15&lt;=100,"Fuerte")</f>
        <v>Aceptable</v>
      </c>
      <c r="M15" s="34" t="str" cm="1">
        <f t="array" ref="M15">_xlfn.IFS(AND(G15="Bajo",L15="Fuerte"),"Bajo",AND(G15="Bajo",L15="Aceptable"),"Bajo",AND(G15="Bajo",L15="Necesita mejora"),"Moderado",AND(G15="Bajo",L15="Débil"),"Por encima del promedio",AND(G15="Moderado",L15="Fuerte"),"Bajo",AND(G15="Moderado",L15="Aceptable"),"Moderado",AND(G15="Moderado",L15="Necesita mejora"),"Por encima del promedio",AND(G15="Moderado",L15="Débil"),"Alto",AND(G15="Por encima del promedio",L15="Fuerte"),"Moderado",AND(G15="Por encima del promedio",L15="Aceptable"),"Por encima del promedio",AND(G15="Por encima del promedio",L15="Necesita mejora"),"Alto",AND(G15="Por encima del promedio",L15="Débil"),"Alto",AND(G15="Alto",L15="Fuerte"),"Por encima del promedio",AND(G15="Alto",L15="Aceptable"),"Alto",AND(G15="Alto",L15="Necesita mejora"),"Alto",AND(G15="Alto",L15="Débil"),"Alto")</f>
        <v>Por encima del promedio</v>
      </c>
      <c r="N15" s="7" t="str" cm="1">
        <f t="array" ref="N15">_xlfn.IFS(M15="Bajo","Asumir",M15="Moderado","Reducir",M15="Por encima del promedio","Evitar",M15="Alto","Evitar")</f>
        <v>Evitar</v>
      </c>
      <c r="O15" s="4" t="s">
        <v>326</v>
      </c>
      <c r="P15" s="5" t="s">
        <v>327</v>
      </c>
      <c r="Q15" s="4" t="s">
        <v>328</v>
      </c>
      <c r="R15" s="21">
        <v>44562</v>
      </c>
      <c r="S15" s="21">
        <v>44926</v>
      </c>
      <c r="T15" s="5" t="s">
        <v>329</v>
      </c>
      <c r="U15" s="8"/>
      <c r="V15" s="5"/>
      <c r="W15" s="21"/>
      <c r="X15" s="21"/>
      <c r="Y15" s="186"/>
      <c r="Z15" s="186"/>
      <c r="AA15" s="8"/>
      <c r="AB15" s="5"/>
      <c r="AC15" s="21"/>
      <c r="AD15" s="21"/>
      <c r="AE15" s="186"/>
      <c r="AF15" s="186"/>
      <c r="AG15" s="8"/>
      <c r="AH15" s="5"/>
      <c r="AI15" s="21"/>
      <c r="AJ15" s="21"/>
      <c r="AK15" s="186"/>
      <c r="AL15" s="186"/>
      <c r="AM15" s="8"/>
      <c r="AN15" s="5"/>
      <c r="AO15" s="21"/>
      <c r="AP15" s="21"/>
      <c r="AQ15" s="186"/>
      <c r="AR15" s="186"/>
      <c r="AS15" s="8"/>
      <c r="AT15" s="5"/>
      <c r="AU15" s="21"/>
      <c r="AV15" s="21"/>
      <c r="AW15" s="186"/>
      <c r="AX15" s="186"/>
      <c r="AY15" s="8"/>
      <c r="AZ15" s="5"/>
      <c r="BA15" s="21"/>
      <c r="BB15" s="21"/>
      <c r="BC15" s="186"/>
      <c r="BD15" s="186"/>
      <c r="BE15" s="8"/>
      <c r="BF15" s="5"/>
      <c r="BG15" s="21"/>
      <c r="BH15" s="21"/>
      <c r="BI15" s="186"/>
      <c r="BJ15" s="186"/>
      <c r="BK15" s="8"/>
      <c r="BL15" s="5"/>
      <c r="BM15" s="21"/>
      <c r="BN15" s="21"/>
      <c r="BO15" s="186"/>
      <c r="BP15" s="186"/>
      <c r="BQ15" s="8"/>
      <c r="BR15" s="5"/>
      <c r="BS15" s="21"/>
      <c r="BT15" s="21"/>
      <c r="BU15" s="186"/>
      <c r="BV15" s="186"/>
      <c r="BW15" s="8"/>
      <c r="BX15" s="5"/>
      <c r="BY15" s="21"/>
      <c r="BZ15" s="21"/>
      <c r="CA15" s="186"/>
      <c r="CB15" s="186"/>
      <c r="CC15" s="8"/>
      <c r="CD15" s="5"/>
      <c r="CE15" s="21"/>
      <c r="CF15" s="21"/>
      <c r="CG15" s="186"/>
      <c r="CH15" s="186"/>
      <c r="CI15" s="8"/>
      <c r="CJ15" s="5"/>
      <c r="CK15" s="21"/>
      <c r="CL15" s="21"/>
      <c r="CM15" s="186"/>
      <c r="CN15" s="151"/>
      <c r="CO15" s="36"/>
      <c r="CP15" s="37"/>
    </row>
    <row r="16" spans="1:97" ht="87.75" customHeight="1" x14ac:dyDescent="0.2">
      <c r="A16" s="136" t="s">
        <v>330</v>
      </c>
      <c r="B16" s="137" t="s">
        <v>321</v>
      </c>
      <c r="C16" s="138" t="s">
        <v>331</v>
      </c>
      <c r="D16" s="139" t="s">
        <v>76</v>
      </c>
      <c r="E16" s="9" t="s">
        <v>332</v>
      </c>
      <c r="F16" s="20" t="s">
        <v>333</v>
      </c>
      <c r="G16" s="34" t="s">
        <v>36</v>
      </c>
      <c r="H16" s="6" t="s">
        <v>334</v>
      </c>
      <c r="I16" s="140">
        <v>15</v>
      </c>
      <c r="J16" s="140">
        <v>4</v>
      </c>
      <c r="K16" s="140">
        <f t="shared" si="0"/>
        <v>60</v>
      </c>
      <c r="L16" s="35" t="str" cm="1">
        <f t="array" ref="L16">_xlfn.IFS(K16&lt;=0,"No aplica",K16&lt;=39,"Débil",K16&lt;=59,"Necesita mejora",K16&lt;=79,"Aceptable",K16&lt;=100,"Fuerte")</f>
        <v>Aceptable</v>
      </c>
      <c r="M16" s="34" t="str" cm="1">
        <f t="array" ref="M16">_xlfn.IFS(AND(G16="Bajo",L16="Fuerte"),"Bajo",AND(G16="Bajo",L16="Aceptable"),"Bajo",AND(G16="Bajo",L16="Necesita mejora"),"Moderado",AND(G16="Bajo",L16="Débil"),"Por encima del promedio",AND(G16="Moderado",L16="Fuerte"),"Bajo",AND(G16="Moderado",L16="Aceptable"),"Moderado",AND(G16="Moderado",L16="Necesita mejora"),"Por encima del promedio",AND(G16="Moderado",L16="Débil"),"Alto",AND(G16="Por encima del promedio",L16="Fuerte"),"Moderado",AND(G16="Por encima del promedio",L16="Aceptable"),"Por encima del promedio",AND(G16="Por encima del promedio",L16="Necesita mejora"),"Alto",AND(G16="Por encima del promedio",L16="Débil"),"Alto",AND(G16="Alto",L16="Fuerte"),"Por encima del promedio",AND(G16="Alto",L16="Aceptable"),"Alto",AND(G16="Alto",L16="Necesita mejora"),"Alto",AND(G16="Alto",L16="Débil"),"Alto")</f>
        <v>Moderado</v>
      </c>
      <c r="N16" s="7" t="str" cm="1">
        <f t="array" ref="N16">_xlfn.IFS(M16="Bajo","Asumir",M16="Moderado","Reducir",M16="Por encima del promedio","Evitar",M16="Alto","Evitar")</f>
        <v>Reducir</v>
      </c>
      <c r="O16" s="4" t="s">
        <v>335</v>
      </c>
      <c r="P16" s="5" t="s">
        <v>327</v>
      </c>
      <c r="Q16" s="4" t="s">
        <v>212</v>
      </c>
      <c r="R16" s="21">
        <v>44562</v>
      </c>
      <c r="S16" s="21">
        <v>44926</v>
      </c>
      <c r="T16" s="5" t="s">
        <v>336</v>
      </c>
      <c r="U16" s="8"/>
      <c r="V16" s="5"/>
      <c r="W16" s="21"/>
      <c r="X16" s="21"/>
      <c r="Y16" s="186"/>
      <c r="Z16" s="186"/>
      <c r="AA16" s="8"/>
      <c r="AB16" s="5"/>
      <c r="AC16" s="21"/>
      <c r="AD16" s="21"/>
      <c r="AE16" s="186"/>
      <c r="AF16" s="186"/>
      <c r="AG16" s="8"/>
      <c r="AH16" s="5"/>
      <c r="AI16" s="21"/>
      <c r="AJ16" s="21"/>
      <c r="AK16" s="186"/>
      <c r="AL16" s="186"/>
      <c r="AM16" s="8"/>
      <c r="AN16" s="5"/>
      <c r="AO16" s="21"/>
      <c r="AP16" s="21"/>
      <c r="AQ16" s="186"/>
      <c r="AR16" s="186"/>
      <c r="AS16" s="8"/>
      <c r="AT16" s="5"/>
      <c r="AU16" s="21"/>
      <c r="AV16" s="21"/>
      <c r="AW16" s="186"/>
      <c r="AX16" s="186"/>
      <c r="AY16" s="8"/>
      <c r="AZ16" s="5"/>
      <c r="BA16" s="21"/>
      <c r="BB16" s="21"/>
      <c r="BC16" s="186"/>
      <c r="BD16" s="186"/>
      <c r="BE16" s="8"/>
      <c r="BF16" s="5"/>
      <c r="BG16" s="21"/>
      <c r="BH16" s="21"/>
      <c r="BI16" s="186"/>
      <c r="BJ16" s="186"/>
      <c r="BK16" s="8"/>
      <c r="BL16" s="5"/>
      <c r="BM16" s="21"/>
      <c r="BN16" s="21"/>
      <c r="BO16" s="186"/>
      <c r="BP16" s="186"/>
      <c r="BQ16" s="8"/>
      <c r="BR16" s="5"/>
      <c r="BS16" s="21"/>
      <c r="BT16" s="21"/>
      <c r="BU16" s="186"/>
      <c r="BV16" s="186"/>
      <c r="BW16" s="8"/>
      <c r="BX16" s="5"/>
      <c r="BY16" s="21"/>
      <c r="BZ16" s="21"/>
      <c r="CA16" s="186"/>
      <c r="CB16" s="186"/>
      <c r="CC16" s="8"/>
      <c r="CD16" s="5"/>
      <c r="CE16" s="21"/>
      <c r="CF16" s="21"/>
      <c r="CG16" s="186"/>
      <c r="CH16" s="186"/>
      <c r="CI16" s="8"/>
      <c r="CJ16" s="5"/>
      <c r="CK16" s="21"/>
      <c r="CL16" s="21"/>
      <c r="CM16" s="186"/>
      <c r="CN16" s="151"/>
      <c r="CO16" s="36"/>
      <c r="CP16" s="37"/>
    </row>
    <row r="17" spans="1:94" ht="135.75" customHeight="1" x14ac:dyDescent="0.2">
      <c r="A17" s="136" t="s">
        <v>337</v>
      </c>
      <c r="B17" s="137" t="s">
        <v>321</v>
      </c>
      <c r="C17" s="138" t="s">
        <v>338</v>
      </c>
      <c r="D17" s="139" t="s">
        <v>76</v>
      </c>
      <c r="E17" s="9" t="s">
        <v>339</v>
      </c>
      <c r="F17" s="20" t="s">
        <v>340</v>
      </c>
      <c r="G17" s="34" t="s">
        <v>7</v>
      </c>
      <c r="H17" s="6" t="s">
        <v>341</v>
      </c>
      <c r="I17" s="140">
        <v>20</v>
      </c>
      <c r="J17" s="140">
        <v>4</v>
      </c>
      <c r="K17" s="140">
        <f t="shared" si="0"/>
        <v>80</v>
      </c>
      <c r="L17" s="35" t="str" cm="1">
        <f t="array" ref="L17">_xlfn.IFS(K17&lt;=0,"No aplica",K17&lt;=39,"Débil",K17&lt;=59,"Necesita mejora",K17&lt;=79,"Aceptable",K17&lt;=100,"Fuerte")</f>
        <v>Fuerte</v>
      </c>
      <c r="M17" s="34" t="str" cm="1">
        <f t="array" ref="M17">_xlfn.IFS(AND(G17="Bajo",L17="Fuerte"),"Bajo",AND(G17="Bajo",L17="Aceptable"),"Bajo",AND(G17="Bajo",L17="Necesita mejora"),"Moderado",AND(G17="Bajo",L17="Débil"),"Por encima del promedio",AND(G17="Moderado",L17="Fuerte"),"Bajo",AND(G17="Moderado",L17="Aceptable"),"Moderado",AND(G17="Moderado",L17="Necesita mejora"),"Por encima del promedio",AND(G17="Moderado",L17="Débil"),"Alto",AND(G17="Por encima del promedio",L17="Fuerte"),"Moderado",AND(G17="Por encima del promedio",L17="Aceptable"),"Por encima del promedio",AND(G17="Por encima del promedio",L17="Necesita mejora"),"Alto",AND(G17="Por encima del promedio",L17="Débil"),"Alto",AND(G17="Alto",L17="Fuerte"),"Por encima del promedio",AND(G17="Alto",L17="Aceptable"),"Alto",AND(G17="Alto",L17="Necesita mejora"),"Alto",AND(G17="Alto",L17="Débil"),"Alto")</f>
        <v>Por encima del promedio</v>
      </c>
      <c r="N17" s="7" t="str" cm="1">
        <f t="array" ref="N17">_xlfn.IFS(M17="Bajo","Asumir",M17="Moderado","Reducir",M17="Por encima del promedio","Evitar",M17="Alto","Evitar")</f>
        <v>Evitar</v>
      </c>
      <c r="O17" s="4" t="s">
        <v>342</v>
      </c>
      <c r="P17" s="5" t="s">
        <v>343</v>
      </c>
      <c r="Q17" s="4" t="s">
        <v>344</v>
      </c>
      <c r="R17" s="21">
        <v>44562</v>
      </c>
      <c r="S17" s="21">
        <v>44926</v>
      </c>
      <c r="T17" s="5" t="s">
        <v>345</v>
      </c>
      <c r="U17" s="8"/>
      <c r="V17" s="5"/>
      <c r="W17" s="21"/>
      <c r="X17" s="21"/>
      <c r="Y17" s="186"/>
      <c r="Z17" s="186"/>
      <c r="AA17" s="8"/>
      <c r="AB17" s="5"/>
      <c r="AC17" s="21"/>
      <c r="AD17" s="21"/>
      <c r="AE17" s="186"/>
      <c r="AF17" s="186"/>
      <c r="AG17" s="8"/>
      <c r="AH17" s="5"/>
      <c r="AI17" s="21"/>
      <c r="AJ17" s="21"/>
      <c r="AK17" s="186"/>
      <c r="AL17" s="186"/>
      <c r="AM17" s="8"/>
      <c r="AN17" s="5"/>
      <c r="AO17" s="21"/>
      <c r="AP17" s="21"/>
      <c r="AQ17" s="186"/>
      <c r="AR17" s="186"/>
      <c r="AS17" s="8"/>
      <c r="AT17" s="5"/>
      <c r="AU17" s="21"/>
      <c r="AV17" s="21"/>
      <c r="AW17" s="186"/>
      <c r="AX17" s="186"/>
      <c r="AY17" s="8"/>
      <c r="AZ17" s="5"/>
      <c r="BA17" s="21"/>
      <c r="BB17" s="21"/>
      <c r="BC17" s="186"/>
      <c r="BD17" s="186"/>
      <c r="BE17" s="8"/>
      <c r="BF17" s="5"/>
      <c r="BG17" s="21"/>
      <c r="BH17" s="21"/>
      <c r="BI17" s="186"/>
      <c r="BJ17" s="186"/>
      <c r="BK17" s="8"/>
      <c r="BL17" s="5"/>
      <c r="BM17" s="21"/>
      <c r="BN17" s="21"/>
      <c r="BO17" s="186"/>
      <c r="BP17" s="186"/>
      <c r="BQ17" s="8"/>
      <c r="BR17" s="5"/>
      <c r="BS17" s="21"/>
      <c r="BT17" s="21"/>
      <c r="BU17" s="186"/>
      <c r="BV17" s="186"/>
      <c r="BW17" s="8"/>
      <c r="BX17" s="5"/>
      <c r="BY17" s="21"/>
      <c r="BZ17" s="21"/>
      <c r="CA17" s="186"/>
      <c r="CB17" s="186"/>
      <c r="CC17" s="8"/>
      <c r="CD17" s="5"/>
      <c r="CE17" s="21"/>
      <c r="CF17" s="21"/>
      <c r="CG17" s="186"/>
      <c r="CH17" s="186"/>
      <c r="CI17" s="8"/>
      <c r="CJ17" s="5"/>
      <c r="CK17" s="21"/>
      <c r="CL17" s="21"/>
      <c r="CM17" s="186"/>
      <c r="CN17" s="151"/>
      <c r="CO17" s="36"/>
      <c r="CP17" s="37"/>
    </row>
    <row r="18" spans="1:94" ht="118.5" customHeight="1" x14ac:dyDescent="0.2">
      <c r="A18" s="136" t="s">
        <v>346</v>
      </c>
      <c r="B18" s="137" t="s">
        <v>321</v>
      </c>
      <c r="C18" s="138" t="s">
        <v>347</v>
      </c>
      <c r="D18" s="139" t="s">
        <v>74</v>
      </c>
      <c r="E18" s="9" t="s">
        <v>348</v>
      </c>
      <c r="F18" s="20" t="s">
        <v>349</v>
      </c>
      <c r="G18" s="34" t="s">
        <v>7</v>
      </c>
      <c r="H18" s="6" t="s">
        <v>350</v>
      </c>
      <c r="I18" s="140">
        <v>15</v>
      </c>
      <c r="J18" s="140">
        <v>4</v>
      </c>
      <c r="K18" s="140">
        <f t="shared" si="0"/>
        <v>60</v>
      </c>
      <c r="L18" s="35" t="str" cm="1">
        <f t="array" ref="L18">_xlfn.IFS(K18&lt;=0,"No aplica",K18&lt;=39,"Débil",K18&lt;=59,"Necesita mejora",K18&lt;=79,"Aceptable",K18&lt;=100,"Fuerte")</f>
        <v>Aceptable</v>
      </c>
      <c r="M18" s="34" t="str" cm="1">
        <f t="array" ref="M18">_xlfn.IFS(AND(G18="Bajo",L18="Fuerte"),"Bajo",AND(G18="Bajo",L18="Aceptable"),"Bajo",AND(G18="Bajo",L18="Necesita mejora"),"Moderado",AND(G18="Bajo",L18="Débil"),"Por encima del promedio",AND(G18="Moderado",L18="Fuerte"),"Bajo",AND(G18="Moderado",L18="Aceptable"),"Moderado",AND(G18="Moderado",L18="Necesita mejora"),"Por encima del promedio",AND(G18="Moderado",L18="Débil"),"Alto",AND(G18="Por encima del promedio",L18="Fuerte"),"Moderado",AND(G18="Por encima del promedio",L18="Aceptable"),"Por encima del promedio",AND(G18="Por encima del promedio",L18="Necesita mejora"),"Alto",AND(G18="Por encima del promedio",L18="Débil"),"Alto",AND(G18="Alto",L18="Fuerte"),"Por encima del promedio",AND(G18="Alto",L18="Aceptable"),"Alto",AND(G18="Alto",L18="Necesita mejora"),"Alto",AND(G18="Alto",L18="Débil"),"Alto")</f>
        <v>Alto</v>
      </c>
      <c r="N18" s="7" t="str" cm="1">
        <f t="array" ref="N18">_xlfn.IFS(M18="Bajo","Asumir",M18="Moderado","Reducir",M18="Por encima del promedio","Evitar",M18="Alto","Evitar")</f>
        <v>Evitar</v>
      </c>
      <c r="O18" s="4" t="s">
        <v>351</v>
      </c>
      <c r="P18" s="5" t="s">
        <v>352</v>
      </c>
      <c r="Q18" s="4" t="s">
        <v>212</v>
      </c>
      <c r="R18" s="21">
        <v>44562</v>
      </c>
      <c r="S18" s="21">
        <v>44926</v>
      </c>
      <c r="T18" s="5" t="s">
        <v>353</v>
      </c>
      <c r="U18" s="8"/>
      <c r="V18" s="5"/>
      <c r="W18" s="21"/>
      <c r="X18" s="21"/>
      <c r="Y18" s="186"/>
      <c r="Z18" s="186"/>
      <c r="AA18" s="8"/>
      <c r="AB18" s="5"/>
      <c r="AC18" s="21"/>
      <c r="AD18" s="21"/>
      <c r="AE18" s="186"/>
      <c r="AF18" s="186"/>
      <c r="AG18" s="8"/>
      <c r="AH18" s="5"/>
      <c r="AI18" s="21"/>
      <c r="AJ18" s="21"/>
      <c r="AK18" s="186"/>
      <c r="AL18" s="186"/>
      <c r="AM18" s="8"/>
      <c r="AN18" s="5"/>
      <c r="AO18" s="21"/>
      <c r="AP18" s="21"/>
      <c r="AQ18" s="186"/>
      <c r="AR18" s="186"/>
      <c r="AS18" s="8"/>
      <c r="AT18" s="5"/>
      <c r="AU18" s="21"/>
      <c r="AV18" s="21"/>
      <c r="AW18" s="186"/>
      <c r="AX18" s="186"/>
      <c r="AY18" s="8"/>
      <c r="AZ18" s="5"/>
      <c r="BA18" s="21"/>
      <c r="BB18" s="21"/>
      <c r="BC18" s="186"/>
      <c r="BD18" s="186"/>
      <c r="BE18" s="8"/>
      <c r="BF18" s="5"/>
      <c r="BG18" s="21"/>
      <c r="BH18" s="21"/>
      <c r="BI18" s="186"/>
      <c r="BJ18" s="186"/>
      <c r="BK18" s="8"/>
      <c r="BL18" s="5"/>
      <c r="BM18" s="21"/>
      <c r="BN18" s="21"/>
      <c r="BO18" s="186"/>
      <c r="BP18" s="186"/>
      <c r="BQ18" s="8"/>
      <c r="BR18" s="5"/>
      <c r="BS18" s="21"/>
      <c r="BT18" s="21"/>
      <c r="BU18" s="186"/>
      <c r="BV18" s="186"/>
      <c r="BW18" s="8"/>
      <c r="BX18" s="5"/>
      <c r="BY18" s="21"/>
      <c r="BZ18" s="21"/>
      <c r="CA18" s="186"/>
      <c r="CB18" s="186"/>
      <c r="CC18" s="8"/>
      <c r="CD18" s="5"/>
      <c r="CE18" s="21"/>
      <c r="CF18" s="21"/>
      <c r="CG18" s="186"/>
      <c r="CH18" s="186"/>
      <c r="CI18" s="8"/>
      <c r="CJ18" s="5"/>
      <c r="CK18" s="21"/>
      <c r="CL18" s="21"/>
      <c r="CM18" s="186"/>
      <c r="CN18" s="151"/>
      <c r="CO18" s="36"/>
      <c r="CP18" s="37"/>
    </row>
    <row r="19" spans="1:94" ht="80.25" customHeight="1" x14ac:dyDescent="0.2">
      <c r="A19" s="136" t="s">
        <v>354</v>
      </c>
      <c r="B19" s="137" t="s">
        <v>321</v>
      </c>
      <c r="C19" s="138" t="s">
        <v>355</v>
      </c>
      <c r="D19" s="139" t="s">
        <v>78</v>
      </c>
      <c r="E19" s="9" t="s">
        <v>356</v>
      </c>
      <c r="F19" s="20" t="s">
        <v>357</v>
      </c>
      <c r="G19" s="34" t="s">
        <v>7</v>
      </c>
      <c r="H19" s="6" t="s">
        <v>358</v>
      </c>
      <c r="I19" s="140">
        <v>5</v>
      </c>
      <c r="J19" s="140">
        <v>2</v>
      </c>
      <c r="K19" s="140">
        <f t="shared" si="0"/>
        <v>10</v>
      </c>
      <c r="L19" s="35" t="str" cm="1">
        <f t="array" ref="L19">_xlfn.IFS(K19&lt;=0,"No aplica",K19&lt;=39,"Débil",K19&lt;=59,"Necesita mejora",K19&lt;=79,"Aceptable",K19&lt;=100,"Fuerte")</f>
        <v>Débil</v>
      </c>
      <c r="M19" s="34" t="str" cm="1">
        <f t="array" ref="M19">_xlfn.IFS(AND(G19="Bajo",L19="Fuerte"),"Bajo",AND(G19="Bajo",L19="Aceptable"),"Bajo",AND(G19="Bajo",L19="Necesita mejora"),"Moderado",AND(G19="Bajo",L19="Débil"),"Por encima del promedio",AND(G19="Moderado",L19="Fuerte"),"Bajo",AND(G19="Moderado",L19="Aceptable"),"Moderado",AND(G19="Moderado",L19="Necesita mejora"),"Por encima del promedio",AND(G19="Moderado",L19="Débil"),"Alto",AND(G19="Por encima del promedio",L19="Fuerte"),"Moderado",AND(G19="Por encima del promedio",L19="Aceptable"),"Por encima del promedio",AND(G19="Por encima del promedio",L19="Necesita mejora"),"Alto",AND(G19="Por encima del promedio",L19="Débil"),"Alto",AND(G19="Alto",L19="Fuerte"),"Por encima del promedio",AND(G19="Alto",L19="Aceptable"),"Alto",AND(G19="Alto",L19="Necesita mejora"),"Alto",AND(G19="Alto",L19="Débil"),"Alto")</f>
        <v>Alto</v>
      </c>
      <c r="N19" s="7" t="str" cm="1">
        <f t="array" ref="N19">_xlfn.IFS(M19="Bajo","Asumir",M19="Moderado","Reducir",M19="Por encima del promedio","Evitar",M19="Alto","Evitar")</f>
        <v>Evitar</v>
      </c>
      <c r="O19" s="4" t="s">
        <v>359</v>
      </c>
      <c r="P19" s="5" t="s">
        <v>360</v>
      </c>
      <c r="Q19" s="4" t="s">
        <v>328</v>
      </c>
      <c r="R19" s="21">
        <v>44562</v>
      </c>
      <c r="S19" s="21">
        <v>44926</v>
      </c>
      <c r="T19" s="5" t="s">
        <v>361</v>
      </c>
      <c r="U19" s="8"/>
      <c r="V19" s="5"/>
      <c r="W19" s="21"/>
      <c r="X19" s="21"/>
      <c r="Y19" s="186"/>
      <c r="Z19" s="186"/>
      <c r="AA19" s="8"/>
      <c r="AB19" s="5"/>
      <c r="AC19" s="21"/>
      <c r="AD19" s="21"/>
      <c r="AE19" s="186"/>
      <c r="AF19" s="186"/>
      <c r="AG19" s="8"/>
      <c r="AH19" s="5"/>
      <c r="AI19" s="21"/>
      <c r="AJ19" s="21"/>
      <c r="AK19" s="186"/>
      <c r="AL19" s="186"/>
      <c r="AM19" s="8"/>
      <c r="AN19" s="5"/>
      <c r="AO19" s="21"/>
      <c r="AP19" s="21"/>
      <c r="AQ19" s="186"/>
      <c r="AR19" s="186"/>
      <c r="AS19" s="8"/>
      <c r="AT19" s="5"/>
      <c r="AU19" s="21"/>
      <c r="AV19" s="21"/>
      <c r="AW19" s="186"/>
      <c r="AX19" s="186"/>
      <c r="AY19" s="8"/>
      <c r="AZ19" s="5"/>
      <c r="BA19" s="21"/>
      <c r="BB19" s="21"/>
      <c r="BC19" s="186"/>
      <c r="BD19" s="186"/>
      <c r="BE19" s="8"/>
      <c r="BF19" s="5"/>
      <c r="BG19" s="21"/>
      <c r="BH19" s="21"/>
      <c r="BI19" s="186"/>
      <c r="BJ19" s="186"/>
      <c r="BK19" s="8"/>
      <c r="BL19" s="5"/>
      <c r="BM19" s="21"/>
      <c r="BN19" s="21"/>
      <c r="BO19" s="186"/>
      <c r="BP19" s="186"/>
      <c r="BQ19" s="8"/>
      <c r="BR19" s="5"/>
      <c r="BS19" s="21"/>
      <c r="BT19" s="21"/>
      <c r="BU19" s="186"/>
      <c r="BV19" s="186"/>
      <c r="BW19" s="8"/>
      <c r="BX19" s="5"/>
      <c r="BY19" s="21"/>
      <c r="BZ19" s="21"/>
      <c r="CA19" s="186"/>
      <c r="CB19" s="186"/>
      <c r="CC19" s="8"/>
      <c r="CD19" s="5"/>
      <c r="CE19" s="21"/>
      <c r="CF19" s="21"/>
      <c r="CG19" s="186"/>
      <c r="CH19" s="186"/>
      <c r="CI19" s="8"/>
      <c r="CJ19" s="5"/>
      <c r="CK19" s="21"/>
      <c r="CL19" s="21"/>
      <c r="CM19" s="186"/>
      <c r="CN19" s="151"/>
      <c r="CO19" s="36"/>
      <c r="CP19" s="37"/>
    </row>
    <row r="20" spans="1:94" ht="97.5" customHeight="1" x14ac:dyDescent="0.2">
      <c r="A20" s="136" t="s">
        <v>362</v>
      </c>
      <c r="B20" s="137" t="s">
        <v>321</v>
      </c>
      <c r="C20" s="138" t="s">
        <v>363</v>
      </c>
      <c r="D20" s="139" t="s">
        <v>76</v>
      </c>
      <c r="E20" s="9" t="s">
        <v>364</v>
      </c>
      <c r="F20" s="20" t="s">
        <v>365</v>
      </c>
      <c r="G20" s="34" t="s">
        <v>7</v>
      </c>
      <c r="H20" s="6" t="s">
        <v>1228</v>
      </c>
      <c r="I20" s="140">
        <v>15</v>
      </c>
      <c r="J20" s="140">
        <v>5</v>
      </c>
      <c r="K20" s="140">
        <f t="shared" si="0"/>
        <v>75</v>
      </c>
      <c r="L20" s="35" t="str" cm="1">
        <f t="array" ref="L20">_xlfn.IFS(K20&lt;=0,"No aplica",K20&lt;=39,"Débil",K20&lt;=59,"Necesita mejora",K20&lt;=79,"Aceptable",K20&lt;=100,"Fuerte")</f>
        <v>Aceptable</v>
      </c>
      <c r="M20" s="34" t="str" cm="1">
        <f t="array" ref="M20">_xlfn.IFS(AND(G20="Bajo",L20="Fuerte"),"Bajo",AND(G20="Bajo",L20="Aceptable"),"Bajo",AND(G20="Bajo",L20="Necesita mejora"),"Moderado",AND(G20="Bajo",L20="Débil"),"Por encima del promedio",AND(G20="Moderado",L20="Fuerte"),"Bajo",AND(G20="Moderado",L20="Aceptable"),"Moderado",AND(G20="Moderado",L20="Necesita mejora"),"Por encima del promedio",AND(G20="Moderado",L20="Débil"),"Alto",AND(G20="Por encima del promedio",L20="Fuerte"),"Moderado",AND(G20="Por encima del promedio",L20="Aceptable"),"Por encima del promedio",AND(G20="Por encima del promedio",L20="Necesita mejora"),"Alto",AND(G20="Por encima del promedio",L20="Débil"),"Alto",AND(G20="Alto",L20="Fuerte"),"Por encima del promedio",AND(G20="Alto",L20="Aceptable"),"Alto",AND(G20="Alto",L20="Necesita mejora"),"Alto",AND(G20="Alto",L20="Débil"),"Alto")</f>
        <v>Alto</v>
      </c>
      <c r="N20" s="7" t="str" cm="1">
        <f t="array" ref="N20">_xlfn.IFS(M20="Bajo","Asumir",M20="Moderado","Reducir",M20="Por encima del promedio","Evitar",M20="Alto","Evitar")</f>
        <v>Evitar</v>
      </c>
      <c r="O20" s="4" t="s">
        <v>366</v>
      </c>
      <c r="P20" s="5" t="s">
        <v>367</v>
      </c>
      <c r="Q20" s="4" t="s">
        <v>368</v>
      </c>
      <c r="R20" s="21">
        <v>44562</v>
      </c>
      <c r="S20" s="21">
        <v>44926</v>
      </c>
      <c r="T20" s="5" t="s">
        <v>369</v>
      </c>
      <c r="U20" s="8"/>
      <c r="V20" s="5"/>
      <c r="W20" s="21"/>
      <c r="X20" s="21"/>
      <c r="Y20" s="186"/>
      <c r="Z20" s="186"/>
      <c r="AA20" s="8"/>
      <c r="AB20" s="5"/>
      <c r="AC20" s="21"/>
      <c r="AD20" s="21"/>
      <c r="AE20" s="186"/>
      <c r="AF20" s="186"/>
      <c r="AG20" s="8"/>
      <c r="AH20" s="5"/>
      <c r="AI20" s="21"/>
      <c r="AJ20" s="21"/>
      <c r="AK20" s="186"/>
      <c r="AL20" s="186"/>
      <c r="AM20" s="8"/>
      <c r="AN20" s="5"/>
      <c r="AO20" s="21"/>
      <c r="AP20" s="21"/>
      <c r="AQ20" s="186"/>
      <c r="AR20" s="186"/>
      <c r="AS20" s="8"/>
      <c r="AT20" s="5"/>
      <c r="AU20" s="21"/>
      <c r="AV20" s="21"/>
      <c r="AW20" s="186"/>
      <c r="AX20" s="186"/>
      <c r="AY20" s="8"/>
      <c r="AZ20" s="5"/>
      <c r="BA20" s="21"/>
      <c r="BB20" s="21"/>
      <c r="BC20" s="186"/>
      <c r="BD20" s="186"/>
      <c r="BE20" s="8"/>
      <c r="BF20" s="5"/>
      <c r="BG20" s="21"/>
      <c r="BH20" s="21"/>
      <c r="BI20" s="186"/>
      <c r="BJ20" s="186"/>
      <c r="BK20" s="8"/>
      <c r="BL20" s="5"/>
      <c r="BM20" s="21"/>
      <c r="BN20" s="21"/>
      <c r="BO20" s="186"/>
      <c r="BP20" s="186"/>
      <c r="BQ20" s="8"/>
      <c r="BR20" s="5"/>
      <c r="BS20" s="21"/>
      <c r="BT20" s="21"/>
      <c r="BU20" s="186"/>
      <c r="BV20" s="186"/>
      <c r="BW20" s="8"/>
      <c r="BX20" s="5"/>
      <c r="BY20" s="21"/>
      <c r="BZ20" s="21"/>
      <c r="CA20" s="186"/>
      <c r="CB20" s="186"/>
      <c r="CC20" s="8"/>
      <c r="CD20" s="5"/>
      <c r="CE20" s="21"/>
      <c r="CF20" s="21"/>
      <c r="CG20" s="186"/>
      <c r="CH20" s="186"/>
      <c r="CI20" s="8"/>
      <c r="CJ20" s="5"/>
      <c r="CK20" s="21"/>
      <c r="CL20" s="21"/>
      <c r="CM20" s="186"/>
      <c r="CN20" s="151"/>
      <c r="CO20" s="36"/>
      <c r="CP20" s="37"/>
    </row>
    <row r="21" spans="1:94" ht="51.75" customHeight="1" x14ac:dyDescent="0.2">
      <c r="A21" s="136" t="s">
        <v>370</v>
      </c>
      <c r="B21" s="137" t="s">
        <v>321</v>
      </c>
      <c r="C21" s="138" t="s">
        <v>371</v>
      </c>
      <c r="D21" s="139" t="s">
        <v>76</v>
      </c>
      <c r="E21" s="9" t="s">
        <v>372</v>
      </c>
      <c r="F21" s="20" t="s">
        <v>373</v>
      </c>
      <c r="G21" s="34" t="s">
        <v>36</v>
      </c>
      <c r="H21" s="6" t="s">
        <v>374</v>
      </c>
      <c r="I21" s="140">
        <v>20</v>
      </c>
      <c r="J21" s="140">
        <v>5</v>
      </c>
      <c r="K21" s="140">
        <f t="shared" si="0"/>
        <v>100</v>
      </c>
      <c r="L21" s="35" t="str" cm="1">
        <f t="array" ref="L21">_xlfn.IFS(K21&lt;=0,"No aplica",K21&lt;=39,"Débil",K21&lt;=59,"Necesita mejora",K21&lt;=79,"Aceptable",K21&lt;=100,"Fuerte")</f>
        <v>Fuerte</v>
      </c>
      <c r="M21" s="34" t="str" cm="1">
        <f t="array" ref="M21">_xlfn.IFS(AND(G21="Bajo",L21="Fuerte"),"Bajo",AND(G21="Bajo",L21="Aceptable"),"Bajo",AND(G21="Bajo",L21="Necesita mejora"),"Moderado",AND(G21="Bajo",L21="Débil"),"Por encima del promedio",AND(G21="Moderado",L21="Fuerte"),"Bajo",AND(G21="Moderado",L21="Aceptable"),"Moderado",AND(G21="Moderado",L21="Necesita mejora"),"Por encima del promedio",AND(G21="Moderado",L21="Débil"),"Alto",AND(G21="Por encima del promedio",L21="Fuerte"),"Moderado",AND(G21="Por encima del promedio",L21="Aceptable"),"Por encima del promedio",AND(G21="Por encima del promedio",L21="Necesita mejora"),"Alto",AND(G21="Por encima del promedio",L21="Débil"),"Alto",AND(G21="Alto",L21="Fuerte"),"Por encima del promedio",AND(G21="Alto",L21="Aceptable"),"Alto",AND(G21="Alto",L21="Necesita mejora"),"Alto",AND(G21="Alto",L21="Débil"),"Alto")</f>
        <v>Bajo</v>
      </c>
      <c r="N21" s="7" t="str" cm="1">
        <f t="array" ref="N21">_xlfn.IFS(M21="Bajo","Asumir",M21="Moderado","Reducir",M21="Por encima del promedio","Evitar",M21="Alto","Evitar")</f>
        <v>Asumir</v>
      </c>
      <c r="O21" s="4" t="s">
        <v>375</v>
      </c>
      <c r="P21" s="5" t="s">
        <v>367</v>
      </c>
      <c r="Q21" s="4" t="s">
        <v>368</v>
      </c>
      <c r="R21" s="21">
        <v>44562</v>
      </c>
      <c r="S21" s="21">
        <v>44926</v>
      </c>
      <c r="T21" s="5" t="s">
        <v>376</v>
      </c>
      <c r="U21" s="8"/>
      <c r="V21" s="5"/>
      <c r="W21" s="21"/>
      <c r="X21" s="21"/>
      <c r="Y21" s="186"/>
      <c r="Z21" s="186"/>
      <c r="AA21" s="8"/>
      <c r="AB21" s="5"/>
      <c r="AC21" s="21"/>
      <c r="AD21" s="21"/>
      <c r="AE21" s="186"/>
      <c r="AF21" s="186"/>
      <c r="AG21" s="8"/>
      <c r="AH21" s="5"/>
      <c r="AI21" s="21"/>
      <c r="AJ21" s="21"/>
      <c r="AK21" s="186"/>
      <c r="AL21" s="186"/>
      <c r="AM21" s="8"/>
      <c r="AN21" s="5"/>
      <c r="AO21" s="21"/>
      <c r="AP21" s="21"/>
      <c r="AQ21" s="186"/>
      <c r="AR21" s="186"/>
      <c r="AS21" s="8"/>
      <c r="AT21" s="5"/>
      <c r="AU21" s="21"/>
      <c r="AV21" s="21"/>
      <c r="AW21" s="186"/>
      <c r="AX21" s="186"/>
      <c r="AY21" s="8"/>
      <c r="AZ21" s="5"/>
      <c r="BA21" s="21"/>
      <c r="BB21" s="21"/>
      <c r="BC21" s="186"/>
      <c r="BD21" s="186"/>
      <c r="BE21" s="8"/>
      <c r="BF21" s="5"/>
      <c r="BG21" s="21"/>
      <c r="BH21" s="21"/>
      <c r="BI21" s="186"/>
      <c r="BJ21" s="186"/>
      <c r="BK21" s="8"/>
      <c r="BL21" s="5"/>
      <c r="BM21" s="21"/>
      <c r="BN21" s="21"/>
      <c r="BO21" s="186"/>
      <c r="BP21" s="186"/>
      <c r="BQ21" s="8"/>
      <c r="BR21" s="5"/>
      <c r="BS21" s="21"/>
      <c r="BT21" s="21"/>
      <c r="BU21" s="186"/>
      <c r="BV21" s="186"/>
      <c r="BW21" s="8"/>
      <c r="BX21" s="5"/>
      <c r="BY21" s="21"/>
      <c r="BZ21" s="21"/>
      <c r="CA21" s="186"/>
      <c r="CB21" s="186"/>
      <c r="CC21" s="8"/>
      <c r="CD21" s="5"/>
      <c r="CE21" s="21"/>
      <c r="CF21" s="21"/>
      <c r="CG21" s="186"/>
      <c r="CH21" s="186"/>
      <c r="CI21" s="8"/>
      <c r="CJ21" s="5"/>
      <c r="CK21" s="21"/>
      <c r="CL21" s="21"/>
      <c r="CM21" s="186"/>
      <c r="CN21" s="151"/>
      <c r="CO21" s="36"/>
      <c r="CP21" s="37"/>
    </row>
    <row r="22" spans="1:94" ht="79.5" customHeight="1" x14ac:dyDescent="0.2">
      <c r="A22" s="136" t="s">
        <v>377</v>
      </c>
      <c r="B22" s="137" t="s">
        <v>321</v>
      </c>
      <c r="C22" s="138" t="s">
        <v>378</v>
      </c>
      <c r="D22" s="139" t="s">
        <v>76</v>
      </c>
      <c r="E22" s="9" t="s">
        <v>379</v>
      </c>
      <c r="F22" s="20" t="s">
        <v>380</v>
      </c>
      <c r="G22" s="34" t="s">
        <v>36</v>
      </c>
      <c r="H22" s="6" t="s">
        <v>381</v>
      </c>
      <c r="I22" s="140">
        <v>20</v>
      </c>
      <c r="J22" s="140">
        <v>5</v>
      </c>
      <c r="K22" s="140">
        <f t="shared" si="0"/>
        <v>100</v>
      </c>
      <c r="L22" s="35" t="str" cm="1">
        <f t="array" ref="L22">_xlfn.IFS(K22&lt;=0,"No aplica",K22&lt;=39,"Débil",K22&lt;=59,"Necesita mejora",K22&lt;=79,"Aceptable",K22&lt;=100,"Fuerte")</f>
        <v>Fuerte</v>
      </c>
      <c r="M22" s="34" t="str" cm="1">
        <f t="array" ref="M22">_xlfn.IFS(AND(G22="Bajo",L22="Fuerte"),"Bajo",AND(G22="Bajo",L22="Aceptable"),"Bajo",AND(G22="Bajo",L22="Necesita mejora"),"Moderado",AND(G22="Bajo",L22="Débil"),"Por encima del promedio",AND(G22="Moderado",L22="Fuerte"),"Bajo",AND(G22="Moderado",L22="Aceptable"),"Moderado",AND(G22="Moderado",L22="Necesita mejora"),"Por encima del promedio",AND(G22="Moderado",L22="Débil"),"Alto",AND(G22="Por encima del promedio",L22="Fuerte"),"Moderado",AND(G22="Por encima del promedio",L22="Aceptable"),"Por encima del promedio",AND(G22="Por encima del promedio",L22="Necesita mejora"),"Alto",AND(G22="Por encima del promedio",L22="Débil"),"Alto",AND(G22="Alto",L22="Fuerte"),"Por encima del promedio",AND(G22="Alto",L22="Aceptable"),"Alto",AND(G22="Alto",L22="Necesita mejora"),"Alto",AND(G22="Alto",L22="Débil"),"Alto")</f>
        <v>Bajo</v>
      </c>
      <c r="N22" s="7" t="str" cm="1">
        <f t="array" ref="N22">_xlfn.IFS(M22="Bajo","Asumir",M22="Moderado","Reducir",M22="Por encima del promedio","Evitar",M22="Alto","Evitar")</f>
        <v>Asumir</v>
      </c>
      <c r="O22" s="4" t="s">
        <v>382</v>
      </c>
      <c r="P22" s="5" t="s">
        <v>383</v>
      </c>
      <c r="Q22" s="4" t="s">
        <v>368</v>
      </c>
      <c r="R22" s="21">
        <v>44562</v>
      </c>
      <c r="S22" s="21">
        <v>44926</v>
      </c>
      <c r="T22" s="5" t="s">
        <v>376</v>
      </c>
      <c r="U22" s="8"/>
      <c r="V22" s="5"/>
      <c r="W22" s="21"/>
      <c r="X22" s="21"/>
      <c r="Y22" s="186"/>
      <c r="Z22" s="186"/>
      <c r="AA22" s="8"/>
      <c r="AB22" s="5"/>
      <c r="AC22" s="21"/>
      <c r="AD22" s="21"/>
      <c r="AE22" s="186"/>
      <c r="AF22" s="186"/>
      <c r="AG22" s="8"/>
      <c r="AH22" s="5"/>
      <c r="AI22" s="21"/>
      <c r="AJ22" s="21"/>
      <c r="AK22" s="186"/>
      <c r="AL22" s="186"/>
      <c r="AM22" s="8"/>
      <c r="AN22" s="5"/>
      <c r="AO22" s="21"/>
      <c r="AP22" s="21"/>
      <c r="AQ22" s="186"/>
      <c r="AR22" s="186"/>
      <c r="AS22" s="8"/>
      <c r="AT22" s="5"/>
      <c r="AU22" s="21"/>
      <c r="AV22" s="21"/>
      <c r="AW22" s="186"/>
      <c r="AX22" s="186"/>
      <c r="AY22" s="8"/>
      <c r="AZ22" s="5"/>
      <c r="BA22" s="21"/>
      <c r="BB22" s="21"/>
      <c r="BC22" s="186"/>
      <c r="BD22" s="186"/>
      <c r="BE22" s="8"/>
      <c r="BF22" s="5"/>
      <c r="BG22" s="21"/>
      <c r="BH22" s="21"/>
      <c r="BI22" s="186"/>
      <c r="BJ22" s="186"/>
      <c r="BK22" s="8"/>
      <c r="BL22" s="5"/>
      <c r="BM22" s="21"/>
      <c r="BN22" s="21"/>
      <c r="BO22" s="186"/>
      <c r="BP22" s="186"/>
      <c r="BQ22" s="8"/>
      <c r="BR22" s="5"/>
      <c r="BS22" s="21"/>
      <c r="BT22" s="21"/>
      <c r="BU22" s="186"/>
      <c r="BV22" s="186"/>
      <c r="BW22" s="8"/>
      <c r="BX22" s="5"/>
      <c r="BY22" s="21"/>
      <c r="BZ22" s="21"/>
      <c r="CA22" s="186"/>
      <c r="CB22" s="186"/>
      <c r="CC22" s="8"/>
      <c r="CD22" s="5"/>
      <c r="CE22" s="21"/>
      <c r="CF22" s="21"/>
      <c r="CG22" s="186"/>
      <c r="CH22" s="186"/>
      <c r="CI22" s="8"/>
      <c r="CJ22" s="5"/>
      <c r="CK22" s="21"/>
      <c r="CL22" s="21"/>
      <c r="CM22" s="186"/>
      <c r="CN22" s="151"/>
      <c r="CO22" s="36"/>
      <c r="CP22" s="37"/>
    </row>
    <row r="23" spans="1:94" ht="95.25" customHeight="1" x14ac:dyDescent="0.2">
      <c r="A23" s="136" t="s">
        <v>384</v>
      </c>
      <c r="B23" s="137" t="s">
        <v>321</v>
      </c>
      <c r="C23" s="138" t="s">
        <v>385</v>
      </c>
      <c r="D23" s="139" t="s">
        <v>76</v>
      </c>
      <c r="E23" s="9" t="s">
        <v>386</v>
      </c>
      <c r="F23" s="20" t="s">
        <v>387</v>
      </c>
      <c r="G23" s="34" t="s">
        <v>36</v>
      </c>
      <c r="H23" s="6" t="s">
        <v>388</v>
      </c>
      <c r="I23" s="140">
        <v>20</v>
      </c>
      <c r="J23" s="140">
        <v>4</v>
      </c>
      <c r="K23" s="140">
        <f t="shared" si="0"/>
        <v>80</v>
      </c>
      <c r="L23" s="35" t="str" cm="1">
        <f t="array" ref="L23">_xlfn.IFS(K23&lt;=0,"No aplica",K23&lt;=39,"Débil",K23&lt;=59,"Necesita mejora",K23&lt;=79,"Aceptable",K23&lt;=100,"Fuerte")</f>
        <v>Fuerte</v>
      </c>
      <c r="M23" s="34" t="str" cm="1">
        <f t="array" ref="M23">_xlfn.IFS(AND(G23="Bajo",L23="Fuerte"),"Bajo",AND(G23="Bajo",L23="Aceptable"),"Bajo",AND(G23="Bajo",L23="Necesita mejora"),"Moderado",AND(G23="Bajo",L23="Débil"),"Por encima del promedio",AND(G23="Moderado",L23="Fuerte"),"Bajo",AND(G23="Moderado",L23="Aceptable"),"Moderado",AND(G23="Moderado",L23="Necesita mejora"),"Por encima del promedio",AND(G23="Moderado",L23="Débil"),"Alto",AND(G23="Por encima del promedio",L23="Fuerte"),"Moderado",AND(G23="Por encima del promedio",L23="Aceptable"),"Por encima del promedio",AND(G23="Por encima del promedio",L23="Necesita mejora"),"Alto",AND(G23="Por encima del promedio",L23="Débil"),"Alto",AND(G23="Alto",L23="Fuerte"),"Por encima del promedio",AND(G23="Alto",L23="Aceptable"),"Alto",AND(G23="Alto",L23="Necesita mejora"),"Alto",AND(G23="Alto",L23="Débil"),"Alto")</f>
        <v>Bajo</v>
      </c>
      <c r="N23" s="7" t="str" cm="1">
        <f t="array" ref="N23">_xlfn.IFS(M23="Bajo","Asumir",M23="Moderado","Reducir",M23="Por encima del promedio","Evitar",M23="Alto","Evitar")</f>
        <v>Asumir</v>
      </c>
      <c r="O23" s="4" t="s">
        <v>389</v>
      </c>
      <c r="P23" s="5" t="s">
        <v>367</v>
      </c>
      <c r="Q23" s="4" t="s">
        <v>212</v>
      </c>
      <c r="R23" s="21">
        <v>44562</v>
      </c>
      <c r="S23" s="21">
        <v>44926</v>
      </c>
      <c r="T23" s="5" t="s">
        <v>390</v>
      </c>
      <c r="U23" s="8"/>
      <c r="V23" s="5"/>
      <c r="W23" s="21"/>
      <c r="X23" s="21"/>
      <c r="Y23" s="186"/>
      <c r="Z23" s="186"/>
      <c r="AA23" s="8"/>
      <c r="AB23" s="5"/>
      <c r="AC23" s="21"/>
      <c r="AD23" s="21"/>
      <c r="AE23" s="186"/>
      <c r="AF23" s="186"/>
      <c r="AG23" s="8"/>
      <c r="AH23" s="5"/>
      <c r="AI23" s="21"/>
      <c r="AJ23" s="21"/>
      <c r="AK23" s="186"/>
      <c r="AL23" s="186"/>
      <c r="AM23" s="8"/>
      <c r="AN23" s="5"/>
      <c r="AO23" s="21"/>
      <c r="AP23" s="21"/>
      <c r="AQ23" s="186"/>
      <c r="AR23" s="186"/>
      <c r="AS23" s="8"/>
      <c r="AT23" s="5"/>
      <c r="AU23" s="21"/>
      <c r="AV23" s="21"/>
      <c r="AW23" s="186"/>
      <c r="AX23" s="186"/>
      <c r="AY23" s="8"/>
      <c r="AZ23" s="5"/>
      <c r="BA23" s="21"/>
      <c r="BB23" s="21"/>
      <c r="BC23" s="186"/>
      <c r="BD23" s="186"/>
      <c r="BE23" s="8"/>
      <c r="BF23" s="5"/>
      <c r="BG23" s="21"/>
      <c r="BH23" s="21"/>
      <c r="BI23" s="186"/>
      <c r="BJ23" s="186"/>
      <c r="BK23" s="8"/>
      <c r="BL23" s="5"/>
      <c r="BM23" s="21"/>
      <c r="BN23" s="21"/>
      <c r="BO23" s="186"/>
      <c r="BP23" s="186"/>
      <c r="BQ23" s="8"/>
      <c r="BR23" s="5"/>
      <c r="BS23" s="21"/>
      <c r="BT23" s="21"/>
      <c r="BU23" s="186"/>
      <c r="BV23" s="186"/>
      <c r="BW23" s="8"/>
      <c r="BX23" s="5"/>
      <c r="BY23" s="21"/>
      <c r="BZ23" s="21"/>
      <c r="CA23" s="186"/>
      <c r="CB23" s="186"/>
      <c r="CC23" s="8"/>
      <c r="CD23" s="5"/>
      <c r="CE23" s="21"/>
      <c r="CF23" s="21"/>
      <c r="CG23" s="186"/>
      <c r="CH23" s="186"/>
      <c r="CI23" s="8"/>
      <c r="CJ23" s="5"/>
      <c r="CK23" s="21"/>
      <c r="CL23" s="21"/>
      <c r="CM23" s="186"/>
      <c r="CN23" s="151"/>
      <c r="CO23" s="36"/>
      <c r="CP23" s="37"/>
    </row>
    <row r="24" spans="1:94" ht="81.75" customHeight="1" x14ac:dyDescent="0.2">
      <c r="A24" s="136" t="s">
        <v>391</v>
      </c>
      <c r="B24" s="137" t="s">
        <v>321</v>
      </c>
      <c r="C24" s="138" t="s">
        <v>392</v>
      </c>
      <c r="D24" s="139" t="s">
        <v>76</v>
      </c>
      <c r="E24" s="9" t="s">
        <v>1142</v>
      </c>
      <c r="F24" s="20" t="s">
        <v>393</v>
      </c>
      <c r="G24" s="34" t="s">
        <v>7</v>
      </c>
      <c r="H24" s="6" t="s">
        <v>394</v>
      </c>
      <c r="I24" s="140">
        <v>10</v>
      </c>
      <c r="J24" s="140">
        <v>4</v>
      </c>
      <c r="K24" s="140">
        <f t="shared" si="0"/>
        <v>40</v>
      </c>
      <c r="L24" s="35" t="str" cm="1">
        <f t="array" ref="L24">_xlfn.IFS(K24&lt;=0,"No aplica",K24&lt;=39,"Débil",K24&lt;=59,"Necesita mejora",K24&lt;=79,"Aceptable",K24&lt;=100,"Fuerte")</f>
        <v>Necesita mejora</v>
      </c>
      <c r="M24" s="34" t="str" cm="1">
        <f t="array" ref="M24">_xlfn.IFS(AND(G24="Bajo",L24="Fuerte"),"Bajo",AND(G24="Bajo",L24="Aceptable"),"Bajo",AND(G24="Bajo",L24="Necesita mejora"),"Moderado",AND(G24="Bajo",L24="Débil"),"Por encima del promedio",AND(G24="Moderado",L24="Fuerte"),"Bajo",AND(G24="Moderado",L24="Aceptable"),"Moderado",AND(G24="Moderado",L24="Necesita mejora"),"Por encima del promedio",AND(G24="Moderado",L24="Débil"),"Alto",AND(G24="Por encima del promedio",L24="Fuerte"),"Moderado",AND(G24="Por encima del promedio",L24="Aceptable"),"Por encima del promedio",AND(G24="Por encima del promedio",L24="Necesita mejora"),"Alto",AND(G24="Por encima del promedio",L24="Débil"),"Alto",AND(G24="Alto",L24="Fuerte"),"Por encima del promedio",AND(G24="Alto",L24="Aceptable"),"Alto",AND(G24="Alto",L24="Necesita mejora"),"Alto",AND(G24="Alto",L24="Débil"),"Alto")</f>
        <v>Alto</v>
      </c>
      <c r="N24" s="7" t="str" cm="1">
        <f t="array" ref="N24">_xlfn.IFS(M24="Bajo","Asumir",M24="Moderado","Reducir",M24="Por encima del promedio","Evitar",M24="Alto","Evitar")</f>
        <v>Evitar</v>
      </c>
      <c r="O24" s="4" t="s">
        <v>395</v>
      </c>
      <c r="P24" s="5" t="s">
        <v>396</v>
      </c>
      <c r="Q24" s="4" t="s">
        <v>212</v>
      </c>
      <c r="R24" s="21">
        <v>44562</v>
      </c>
      <c r="S24" s="21">
        <v>44926</v>
      </c>
      <c r="T24" s="5" t="s">
        <v>397</v>
      </c>
      <c r="U24" s="8"/>
      <c r="V24" s="5"/>
      <c r="W24" s="21"/>
      <c r="X24" s="21"/>
      <c r="Y24" s="186"/>
      <c r="Z24" s="186"/>
      <c r="AA24" s="8"/>
      <c r="AB24" s="5"/>
      <c r="AC24" s="21"/>
      <c r="AD24" s="21"/>
      <c r="AE24" s="186"/>
      <c r="AF24" s="186"/>
      <c r="AG24" s="8"/>
      <c r="AH24" s="5"/>
      <c r="AI24" s="21"/>
      <c r="AJ24" s="21"/>
      <c r="AK24" s="186"/>
      <c r="AL24" s="186"/>
      <c r="AM24" s="8"/>
      <c r="AN24" s="5"/>
      <c r="AO24" s="21"/>
      <c r="AP24" s="21"/>
      <c r="AQ24" s="186"/>
      <c r="AR24" s="186"/>
      <c r="AS24" s="8"/>
      <c r="AT24" s="5"/>
      <c r="AU24" s="21"/>
      <c r="AV24" s="21"/>
      <c r="AW24" s="186"/>
      <c r="AX24" s="186"/>
      <c r="AY24" s="8"/>
      <c r="AZ24" s="5"/>
      <c r="BA24" s="21"/>
      <c r="BB24" s="21"/>
      <c r="BC24" s="186"/>
      <c r="BD24" s="186"/>
      <c r="BE24" s="8"/>
      <c r="BF24" s="5"/>
      <c r="BG24" s="21"/>
      <c r="BH24" s="21"/>
      <c r="BI24" s="186"/>
      <c r="BJ24" s="186"/>
      <c r="BK24" s="8"/>
      <c r="BL24" s="5"/>
      <c r="BM24" s="21"/>
      <c r="BN24" s="21"/>
      <c r="BO24" s="186"/>
      <c r="BP24" s="186"/>
      <c r="BQ24" s="8"/>
      <c r="BR24" s="5"/>
      <c r="BS24" s="21"/>
      <c r="BT24" s="21"/>
      <c r="BU24" s="186"/>
      <c r="BV24" s="186"/>
      <c r="BW24" s="8"/>
      <c r="BX24" s="5"/>
      <c r="BY24" s="21"/>
      <c r="BZ24" s="21"/>
      <c r="CA24" s="186"/>
      <c r="CB24" s="186"/>
      <c r="CC24" s="8"/>
      <c r="CD24" s="5"/>
      <c r="CE24" s="21"/>
      <c r="CF24" s="21"/>
      <c r="CG24" s="186"/>
      <c r="CH24" s="186"/>
      <c r="CI24" s="8"/>
      <c r="CJ24" s="5"/>
      <c r="CK24" s="21"/>
      <c r="CL24" s="21"/>
      <c r="CM24" s="186"/>
      <c r="CN24" s="151"/>
      <c r="CO24" s="36"/>
      <c r="CP24" s="37"/>
    </row>
    <row r="25" spans="1:94" ht="144.75" customHeight="1" x14ac:dyDescent="0.2">
      <c r="A25" s="136" t="s">
        <v>400</v>
      </c>
      <c r="B25" s="137" t="s">
        <v>401</v>
      </c>
      <c r="C25" s="138" t="s">
        <v>402</v>
      </c>
      <c r="D25" s="139" t="s">
        <v>77</v>
      </c>
      <c r="E25" s="9" t="s">
        <v>403</v>
      </c>
      <c r="F25" s="20" t="s">
        <v>404</v>
      </c>
      <c r="G25" s="34" t="s">
        <v>7</v>
      </c>
      <c r="H25" s="6" t="s">
        <v>405</v>
      </c>
      <c r="I25" s="140">
        <v>10</v>
      </c>
      <c r="J25" s="140">
        <v>5</v>
      </c>
      <c r="K25" s="140">
        <f t="shared" si="0"/>
        <v>50</v>
      </c>
      <c r="L25" s="35" t="str" cm="1">
        <f t="array" ref="L25">_xlfn.IFS(K25&lt;=0,"No aplica",K25&lt;=39,"Débil",K25&lt;=59,"Necesita mejora",K25&lt;=79,"Aceptable",K25&lt;=100,"Fuerte")</f>
        <v>Necesita mejora</v>
      </c>
      <c r="M25" s="34" t="str" cm="1">
        <f t="array" ref="M25">_xlfn.IFS(AND(G25="Bajo",L25="Fuerte"),"Bajo",AND(G25="Bajo",L25="Aceptable"),"Bajo",AND(G25="Bajo",L25="Necesita mejora"),"Moderado",AND(G25="Bajo",L25="Débil"),"Por encima del promedio",AND(G25="Moderado",L25="Fuerte"),"Bajo",AND(G25="Moderado",L25="Aceptable"),"Moderado",AND(G25="Moderado",L25="Necesita mejora"),"Por encima del promedio",AND(G25="Moderado",L25="Débil"),"Alto",AND(G25="Por encima del promedio",L25="Fuerte"),"Moderado",AND(G25="Por encima del promedio",L25="Aceptable"),"Por encima del promedio",AND(G25="Por encima del promedio",L25="Necesita mejora"),"Alto",AND(G25="Por encima del promedio",L25="Débil"),"Alto",AND(G25="Alto",L25="Fuerte"),"Por encima del promedio",AND(G25="Alto",L25="Aceptable"),"Alto",AND(G25="Alto",L25="Necesita mejora"),"Alto",AND(G25="Alto",L25="Débil"),"Alto")</f>
        <v>Alto</v>
      </c>
      <c r="N25" s="7" t="str" cm="1">
        <f t="array" ref="N25">_xlfn.IFS(M25="Bajo","Asumir",M25="Moderado","Reducir",M25="Por encima del promedio","Evitar",M25="Alto","Evitar")</f>
        <v>Evitar</v>
      </c>
      <c r="O25" s="4" t="s">
        <v>406</v>
      </c>
      <c r="P25" s="5" t="s">
        <v>407</v>
      </c>
      <c r="Q25" s="4" t="s">
        <v>212</v>
      </c>
      <c r="R25" s="21">
        <v>44562</v>
      </c>
      <c r="S25" s="21">
        <v>44926</v>
      </c>
      <c r="T25" s="5" t="s">
        <v>408</v>
      </c>
      <c r="U25" s="8"/>
      <c r="V25" s="5"/>
      <c r="W25" s="21"/>
      <c r="X25" s="21"/>
      <c r="Y25" s="186"/>
      <c r="Z25" s="186"/>
      <c r="AA25" s="8"/>
      <c r="AB25" s="5"/>
      <c r="AC25" s="21"/>
      <c r="AD25" s="21"/>
      <c r="AE25" s="186"/>
      <c r="AF25" s="186"/>
      <c r="AG25" s="8"/>
      <c r="AH25" s="5"/>
      <c r="AI25" s="21"/>
      <c r="AJ25" s="21"/>
      <c r="AK25" s="186"/>
      <c r="AL25" s="186"/>
      <c r="AM25" s="8"/>
      <c r="AN25" s="5"/>
      <c r="AO25" s="21"/>
      <c r="AP25" s="21"/>
      <c r="AQ25" s="186"/>
      <c r="AR25" s="186"/>
      <c r="AS25" s="8"/>
      <c r="AT25" s="5"/>
      <c r="AU25" s="21"/>
      <c r="AV25" s="21"/>
      <c r="AW25" s="186"/>
      <c r="AX25" s="186"/>
      <c r="AY25" s="8"/>
      <c r="AZ25" s="5"/>
      <c r="BA25" s="21"/>
      <c r="BB25" s="21"/>
      <c r="BC25" s="186"/>
      <c r="BD25" s="186"/>
      <c r="BE25" s="8"/>
      <c r="BF25" s="5"/>
      <c r="BG25" s="21"/>
      <c r="BH25" s="21"/>
      <c r="BI25" s="186"/>
      <c r="BJ25" s="186"/>
      <c r="BK25" s="8"/>
      <c r="BL25" s="5"/>
      <c r="BM25" s="21"/>
      <c r="BN25" s="21"/>
      <c r="BO25" s="186"/>
      <c r="BP25" s="186"/>
      <c r="BQ25" s="8"/>
      <c r="BR25" s="5"/>
      <c r="BS25" s="21"/>
      <c r="BT25" s="21"/>
      <c r="BU25" s="186"/>
      <c r="BV25" s="186"/>
      <c r="BW25" s="8"/>
      <c r="BX25" s="5"/>
      <c r="BY25" s="21"/>
      <c r="BZ25" s="21"/>
      <c r="CA25" s="186"/>
      <c r="CB25" s="186"/>
      <c r="CC25" s="8"/>
      <c r="CD25" s="5"/>
      <c r="CE25" s="21"/>
      <c r="CF25" s="21"/>
      <c r="CG25" s="186"/>
      <c r="CH25" s="186"/>
      <c r="CI25" s="8"/>
      <c r="CJ25" s="5"/>
      <c r="CK25" s="21"/>
      <c r="CL25" s="21"/>
      <c r="CM25" s="186"/>
      <c r="CN25" s="151"/>
      <c r="CO25" s="36"/>
      <c r="CP25" s="37"/>
    </row>
    <row r="26" spans="1:94" ht="51.75" customHeight="1" x14ac:dyDescent="0.2">
      <c r="A26" s="136" t="s">
        <v>409</v>
      </c>
      <c r="B26" s="137" t="s">
        <v>410</v>
      </c>
      <c r="C26" s="138" t="s">
        <v>411</v>
      </c>
      <c r="D26" s="139" t="s">
        <v>76</v>
      </c>
      <c r="E26" s="9" t="s">
        <v>412</v>
      </c>
      <c r="F26" s="20" t="s">
        <v>413</v>
      </c>
      <c r="G26" s="34" t="s">
        <v>10</v>
      </c>
      <c r="H26" s="6" t="s">
        <v>414</v>
      </c>
      <c r="I26" s="140">
        <v>15</v>
      </c>
      <c r="J26" s="140">
        <v>4</v>
      </c>
      <c r="K26" s="140">
        <f t="shared" si="0"/>
        <v>60</v>
      </c>
      <c r="L26" s="35" t="str" cm="1">
        <f t="array" ref="L26">_xlfn.IFS(K26&lt;=0,"No aplica",K26&lt;=39,"Débil",K26&lt;=59,"Necesita mejora",K26&lt;=79,"Aceptable",K26&lt;=100,"Fuerte")</f>
        <v>Aceptable</v>
      </c>
      <c r="M26" s="34" t="str" cm="1">
        <f t="array" ref="M26">_xlfn.IFS(AND(G26="Bajo",L26="Fuerte"),"Bajo",AND(G26="Bajo",L26="Aceptable"),"Bajo",AND(G26="Bajo",L26="Necesita mejora"),"Moderado",AND(G26="Bajo",L26="Débil"),"Por encima del promedio",AND(G26="Moderado",L26="Fuerte"),"Bajo",AND(G26="Moderado",L26="Aceptable"),"Moderado",AND(G26="Moderado",L26="Necesita mejora"),"Por encima del promedio",AND(G26="Moderado",L26="Débil"),"Alto",AND(G26="Por encima del promedio",L26="Fuerte"),"Moderado",AND(G26="Por encima del promedio",L26="Aceptable"),"Por encima del promedio",AND(G26="Por encima del promedio",L26="Necesita mejora"),"Alto",AND(G26="Por encima del promedio",L26="Débil"),"Alto",AND(G26="Alto",L26="Fuerte"),"Por encima del promedio",AND(G26="Alto",L26="Aceptable"),"Alto",AND(G26="Alto",L26="Necesita mejora"),"Alto",AND(G26="Alto",L26="Débil"),"Alto")</f>
        <v>Por encima del promedio</v>
      </c>
      <c r="N26" s="7" t="str" cm="1">
        <f t="array" ref="N26">_xlfn.IFS(M26="Bajo","Asumir",M26="Moderado","Reducir",M26="Por encima del promedio","Evitar",M26="Alto","Evitar")</f>
        <v>Evitar</v>
      </c>
      <c r="O26" s="4" t="s">
        <v>415</v>
      </c>
      <c r="P26" s="5" t="s">
        <v>416</v>
      </c>
      <c r="Q26" s="4" t="s">
        <v>212</v>
      </c>
      <c r="R26" s="21">
        <v>44562</v>
      </c>
      <c r="S26" s="21">
        <v>44926</v>
      </c>
      <c r="T26" s="5" t="s">
        <v>417</v>
      </c>
      <c r="U26" s="8"/>
      <c r="V26" s="5"/>
      <c r="W26" s="21"/>
      <c r="X26" s="21"/>
      <c r="Y26" s="186"/>
      <c r="Z26" s="186"/>
      <c r="AA26" s="8"/>
      <c r="AB26" s="5"/>
      <c r="AC26" s="21"/>
      <c r="AD26" s="21"/>
      <c r="AE26" s="186"/>
      <c r="AF26" s="186"/>
      <c r="AG26" s="8"/>
      <c r="AH26" s="5"/>
      <c r="AI26" s="21"/>
      <c r="AJ26" s="21"/>
      <c r="AK26" s="186"/>
      <c r="AL26" s="186"/>
      <c r="AM26" s="8"/>
      <c r="AN26" s="5"/>
      <c r="AO26" s="21"/>
      <c r="AP26" s="21"/>
      <c r="AQ26" s="186"/>
      <c r="AR26" s="186"/>
      <c r="AS26" s="8"/>
      <c r="AT26" s="5"/>
      <c r="AU26" s="21"/>
      <c r="AV26" s="21"/>
      <c r="AW26" s="186"/>
      <c r="AX26" s="186"/>
      <c r="AY26" s="8"/>
      <c r="AZ26" s="5"/>
      <c r="BA26" s="21"/>
      <c r="BB26" s="21"/>
      <c r="BC26" s="186"/>
      <c r="BD26" s="186"/>
      <c r="BE26" s="8"/>
      <c r="BF26" s="5"/>
      <c r="BG26" s="21"/>
      <c r="BH26" s="21"/>
      <c r="BI26" s="186"/>
      <c r="BJ26" s="186"/>
      <c r="BK26" s="8"/>
      <c r="BL26" s="5"/>
      <c r="BM26" s="21"/>
      <c r="BN26" s="21"/>
      <c r="BO26" s="186"/>
      <c r="BP26" s="186"/>
      <c r="BQ26" s="8"/>
      <c r="BR26" s="5"/>
      <c r="BS26" s="21"/>
      <c r="BT26" s="21"/>
      <c r="BU26" s="186"/>
      <c r="BV26" s="186"/>
      <c r="BW26" s="8"/>
      <c r="BX26" s="5"/>
      <c r="BY26" s="21"/>
      <c r="BZ26" s="21"/>
      <c r="CA26" s="186"/>
      <c r="CB26" s="186"/>
      <c r="CC26" s="8"/>
      <c r="CD26" s="5"/>
      <c r="CE26" s="21"/>
      <c r="CF26" s="21"/>
      <c r="CG26" s="186"/>
      <c r="CH26" s="186"/>
      <c r="CI26" s="8"/>
      <c r="CJ26" s="5"/>
      <c r="CK26" s="21"/>
      <c r="CL26" s="21"/>
      <c r="CM26" s="186"/>
      <c r="CN26" s="151"/>
      <c r="CO26" s="36"/>
      <c r="CP26" s="37"/>
    </row>
    <row r="27" spans="1:94" ht="51.75" customHeight="1" x14ac:dyDescent="0.2">
      <c r="A27" s="136" t="s">
        <v>418</v>
      </c>
      <c r="B27" s="137" t="s">
        <v>410</v>
      </c>
      <c r="C27" s="138" t="s">
        <v>419</v>
      </c>
      <c r="D27" s="139" t="s">
        <v>76</v>
      </c>
      <c r="E27" s="9" t="s">
        <v>420</v>
      </c>
      <c r="F27" s="20" t="s">
        <v>421</v>
      </c>
      <c r="G27" s="34" t="s">
        <v>36</v>
      </c>
      <c r="H27" s="6" t="s">
        <v>422</v>
      </c>
      <c r="I27" s="140">
        <v>10</v>
      </c>
      <c r="J27" s="140">
        <v>4</v>
      </c>
      <c r="K27" s="140">
        <f t="shared" si="0"/>
        <v>40</v>
      </c>
      <c r="L27" s="35" t="str" cm="1">
        <f t="array" ref="L27">_xlfn.IFS(K27&lt;=0,"No aplica",K27&lt;=39,"Débil",K27&lt;=59,"Necesita mejora",K27&lt;=79,"Aceptable",K27&lt;=100,"Fuerte")</f>
        <v>Necesita mejora</v>
      </c>
      <c r="M27" s="34" t="str" cm="1">
        <f t="array" ref="M27">_xlfn.IFS(AND(G27="Bajo",L27="Fuerte"),"Bajo",AND(G27="Bajo",L27="Aceptable"),"Bajo",AND(G27="Bajo",L27="Necesita mejora"),"Moderado",AND(G27="Bajo",L27="Débil"),"Por encima del promedio",AND(G27="Moderado",L27="Fuerte"),"Bajo",AND(G27="Moderado",L27="Aceptable"),"Moderado",AND(G27="Moderado",L27="Necesita mejora"),"Por encima del promedio",AND(G27="Moderado",L27="Débil"),"Alto",AND(G27="Por encima del promedio",L27="Fuerte"),"Moderado",AND(G27="Por encima del promedio",L27="Aceptable"),"Por encima del promedio",AND(G27="Por encima del promedio",L27="Necesita mejora"),"Alto",AND(G27="Por encima del promedio",L27="Débil"),"Alto",AND(G27="Alto",L27="Fuerte"),"Por encima del promedio",AND(G27="Alto",L27="Aceptable"),"Alto",AND(G27="Alto",L27="Necesita mejora"),"Alto",AND(G27="Alto",L27="Débil"),"Alto")</f>
        <v>Por encima del promedio</v>
      </c>
      <c r="N27" s="7" t="str" cm="1">
        <f t="array" ref="N27">_xlfn.IFS(M27="Bajo","Asumir",M27="Moderado","Reducir",M27="Por encima del promedio","Evitar",M27="Alto","Evitar")</f>
        <v>Evitar</v>
      </c>
      <c r="O27" s="4" t="s">
        <v>423</v>
      </c>
      <c r="P27" s="5" t="s">
        <v>416</v>
      </c>
      <c r="Q27" s="4" t="s">
        <v>212</v>
      </c>
      <c r="R27" s="21">
        <v>44562</v>
      </c>
      <c r="S27" s="21">
        <v>44926</v>
      </c>
      <c r="T27" s="5" t="s">
        <v>424</v>
      </c>
      <c r="U27" s="8"/>
      <c r="V27" s="5"/>
      <c r="W27" s="21"/>
      <c r="X27" s="21"/>
      <c r="Y27" s="186"/>
      <c r="Z27" s="186"/>
      <c r="AA27" s="8"/>
      <c r="AB27" s="5"/>
      <c r="AC27" s="21"/>
      <c r="AD27" s="21"/>
      <c r="AE27" s="186"/>
      <c r="AF27" s="186"/>
      <c r="AG27" s="8"/>
      <c r="AH27" s="5"/>
      <c r="AI27" s="21"/>
      <c r="AJ27" s="21"/>
      <c r="AK27" s="186"/>
      <c r="AL27" s="186"/>
      <c r="AM27" s="8"/>
      <c r="AN27" s="5"/>
      <c r="AO27" s="21"/>
      <c r="AP27" s="21"/>
      <c r="AQ27" s="186"/>
      <c r="AR27" s="186"/>
      <c r="AS27" s="8"/>
      <c r="AT27" s="5"/>
      <c r="AU27" s="21"/>
      <c r="AV27" s="21"/>
      <c r="AW27" s="186"/>
      <c r="AX27" s="186"/>
      <c r="AY27" s="8"/>
      <c r="AZ27" s="5"/>
      <c r="BA27" s="21"/>
      <c r="BB27" s="21"/>
      <c r="BC27" s="186"/>
      <c r="BD27" s="186"/>
      <c r="BE27" s="8"/>
      <c r="BF27" s="5"/>
      <c r="BG27" s="21"/>
      <c r="BH27" s="21"/>
      <c r="BI27" s="186"/>
      <c r="BJ27" s="186"/>
      <c r="BK27" s="8"/>
      <c r="BL27" s="5"/>
      <c r="BM27" s="21"/>
      <c r="BN27" s="21"/>
      <c r="BO27" s="186"/>
      <c r="BP27" s="186"/>
      <c r="BQ27" s="8"/>
      <c r="BR27" s="5"/>
      <c r="BS27" s="21"/>
      <c r="BT27" s="21"/>
      <c r="BU27" s="186"/>
      <c r="BV27" s="186"/>
      <c r="BW27" s="8"/>
      <c r="BX27" s="5"/>
      <c r="BY27" s="21"/>
      <c r="BZ27" s="21"/>
      <c r="CA27" s="186"/>
      <c r="CB27" s="186"/>
      <c r="CC27" s="8"/>
      <c r="CD27" s="5"/>
      <c r="CE27" s="21"/>
      <c r="CF27" s="21"/>
      <c r="CG27" s="186"/>
      <c r="CH27" s="186"/>
      <c r="CI27" s="8"/>
      <c r="CJ27" s="5"/>
      <c r="CK27" s="21"/>
      <c r="CL27" s="21"/>
      <c r="CM27" s="186"/>
      <c r="CN27" s="151"/>
      <c r="CO27" s="36"/>
      <c r="CP27" s="37"/>
    </row>
    <row r="28" spans="1:94" ht="98.25" customHeight="1" x14ac:dyDescent="0.2">
      <c r="A28" s="136" t="s">
        <v>425</v>
      </c>
      <c r="B28" s="137" t="s">
        <v>410</v>
      </c>
      <c r="C28" s="138" t="s">
        <v>426</v>
      </c>
      <c r="D28" s="139" t="s">
        <v>76</v>
      </c>
      <c r="E28" s="9" t="s">
        <v>427</v>
      </c>
      <c r="F28" s="20" t="s">
        <v>428</v>
      </c>
      <c r="G28" s="34" t="s">
        <v>7</v>
      </c>
      <c r="H28" s="6" t="s">
        <v>429</v>
      </c>
      <c r="I28" s="140">
        <v>15</v>
      </c>
      <c r="J28" s="140">
        <v>2</v>
      </c>
      <c r="K28" s="140">
        <f t="shared" si="0"/>
        <v>30</v>
      </c>
      <c r="L28" s="35" t="str" cm="1">
        <f t="array" ref="L28">_xlfn.IFS(K28&lt;=0,"No aplica",K28&lt;=39,"Débil",K28&lt;=59,"Necesita mejora",K28&lt;=79,"Aceptable",K28&lt;=100,"Fuerte")</f>
        <v>Débil</v>
      </c>
      <c r="M28" s="34" t="str" cm="1">
        <f t="array" ref="M28">_xlfn.IFS(AND(G28="Bajo",L28="Fuerte"),"Bajo",AND(G28="Bajo",L28="Aceptable"),"Bajo",AND(G28="Bajo",L28="Necesita mejora"),"Moderado",AND(G28="Bajo",L28="Débil"),"Por encima del promedio",AND(G28="Moderado",L28="Fuerte"),"Bajo",AND(G28="Moderado",L28="Aceptable"),"Moderado",AND(G28="Moderado",L28="Necesita mejora"),"Por encima del promedio",AND(G28="Moderado",L28="Débil"),"Alto",AND(G28="Por encima del promedio",L28="Fuerte"),"Moderado",AND(G28="Por encima del promedio",L28="Aceptable"),"Por encima del promedio",AND(G28="Por encima del promedio",L28="Necesita mejora"),"Alto",AND(G28="Por encima del promedio",L28="Débil"),"Alto",AND(G28="Alto",L28="Fuerte"),"Por encima del promedio",AND(G28="Alto",L28="Aceptable"),"Alto",AND(G28="Alto",L28="Necesita mejora"),"Alto",AND(G28="Alto",L28="Débil"),"Alto")</f>
        <v>Alto</v>
      </c>
      <c r="N28" s="7" t="str" cm="1">
        <f t="array" ref="N28">_xlfn.IFS(M28="Bajo","Asumir",M28="Moderado","Reducir",M28="Por encima del promedio","Evitar",M28="Alto","Evitar")</f>
        <v>Evitar</v>
      </c>
      <c r="O28" s="4" t="s">
        <v>430</v>
      </c>
      <c r="P28" s="5" t="s">
        <v>416</v>
      </c>
      <c r="Q28" s="4" t="s">
        <v>368</v>
      </c>
      <c r="R28" s="21">
        <v>44562</v>
      </c>
      <c r="S28" s="21">
        <v>44926</v>
      </c>
      <c r="T28" s="5" t="s">
        <v>431</v>
      </c>
      <c r="U28" s="8"/>
      <c r="V28" s="5"/>
      <c r="W28" s="21"/>
      <c r="X28" s="21"/>
      <c r="Y28" s="186"/>
      <c r="Z28" s="186"/>
      <c r="AA28" s="8"/>
      <c r="AB28" s="5"/>
      <c r="AC28" s="21"/>
      <c r="AD28" s="21"/>
      <c r="AE28" s="186"/>
      <c r="AF28" s="186"/>
      <c r="AG28" s="8"/>
      <c r="AH28" s="5"/>
      <c r="AI28" s="21"/>
      <c r="AJ28" s="21"/>
      <c r="AK28" s="186"/>
      <c r="AL28" s="186"/>
      <c r="AM28" s="8"/>
      <c r="AN28" s="5"/>
      <c r="AO28" s="21"/>
      <c r="AP28" s="21"/>
      <c r="AQ28" s="186"/>
      <c r="AR28" s="186"/>
      <c r="AS28" s="8"/>
      <c r="AT28" s="5"/>
      <c r="AU28" s="21"/>
      <c r="AV28" s="21"/>
      <c r="AW28" s="186"/>
      <c r="AX28" s="186"/>
      <c r="AY28" s="8"/>
      <c r="AZ28" s="5"/>
      <c r="BA28" s="21"/>
      <c r="BB28" s="21"/>
      <c r="BC28" s="186"/>
      <c r="BD28" s="186"/>
      <c r="BE28" s="8"/>
      <c r="BF28" s="5"/>
      <c r="BG28" s="21"/>
      <c r="BH28" s="21"/>
      <c r="BI28" s="186"/>
      <c r="BJ28" s="186"/>
      <c r="BK28" s="8"/>
      <c r="BL28" s="5"/>
      <c r="BM28" s="21"/>
      <c r="BN28" s="21"/>
      <c r="BO28" s="186"/>
      <c r="BP28" s="186"/>
      <c r="BQ28" s="8"/>
      <c r="BR28" s="5"/>
      <c r="BS28" s="21"/>
      <c r="BT28" s="21"/>
      <c r="BU28" s="186"/>
      <c r="BV28" s="186"/>
      <c r="BW28" s="8"/>
      <c r="BX28" s="5"/>
      <c r="BY28" s="21"/>
      <c r="BZ28" s="21"/>
      <c r="CA28" s="186"/>
      <c r="CB28" s="186"/>
      <c r="CC28" s="8"/>
      <c r="CD28" s="5"/>
      <c r="CE28" s="21"/>
      <c r="CF28" s="21"/>
      <c r="CG28" s="186"/>
      <c r="CH28" s="186"/>
      <c r="CI28" s="8"/>
      <c r="CJ28" s="5"/>
      <c r="CK28" s="21"/>
      <c r="CL28" s="21"/>
      <c r="CM28" s="186"/>
      <c r="CN28" s="151"/>
      <c r="CO28" s="36"/>
      <c r="CP28" s="37"/>
    </row>
    <row r="29" spans="1:94" ht="51.75" customHeight="1" x14ac:dyDescent="0.2">
      <c r="A29" s="136" t="s">
        <v>432</v>
      </c>
      <c r="B29" s="137" t="s">
        <v>433</v>
      </c>
      <c r="C29" s="138" t="s">
        <v>434</v>
      </c>
      <c r="D29" s="139" t="s">
        <v>76</v>
      </c>
      <c r="E29" s="9" t="s">
        <v>435</v>
      </c>
      <c r="F29" s="20" t="s">
        <v>436</v>
      </c>
      <c r="G29" s="34" t="s">
        <v>12</v>
      </c>
      <c r="H29" s="6" t="s">
        <v>436</v>
      </c>
      <c r="I29" s="140">
        <v>15</v>
      </c>
      <c r="J29" s="140">
        <v>5</v>
      </c>
      <c r="K29" s="140">
        <f t="shared" si="0"/>
        <v>75</v>
      </c>
      <c r="L29" s="35" t="str" cm="1">
        <f t="array" ref="L29">_xlfn.IFS(K29&lt;=0,"No aplica",K29&lt;=39,"Débil",K29&lt;=59,"Necesita mejora",K29&lt;=79,"Aceptable",K29&lt;=100,"Fuerte")</f>
        <v>Aceptable</v>
      </c>
      <c r="M29" s="34" t="str" cm="1">
        <f t="array" ref="M29">_xlfn.IFS(AND(G29="Bajo",L29="Fuerte"),"Bajo",AND(G29="Bajo",L29="Aceptable"),"Bajo",AND(G29="Bajo",L29="Necesita mejora"),"Moderado",AND(G29="Bajo",L29="Débil"),"Por encima del promedio",AND(G29="Moderado",L29="Fuerte"),"Bajo",AND(G29="Moderado",L29="Aceptable"),"Moderado",AND(G29="Moderado",L29="Necesita mejora"),"Por encima del promedio",AND(G29="Moderado",L29="Débil"),"Alto",AND(G29="Por encima del promedio",L29="Fuerte"),"Moderado",AND(G29="Por encima del promedio",L29="Aceptable"),"Por encima del promedio",AND(G29="Por encima del promedio",L29="Necesita mejora"),"Alto",AND(G29="Por encima del promedio",L29="Débil"),"Alto",AND(G29="Alto",L29="Fuerte"),"Por encima del promedio",AND(G29="Alto",L29="Aceptable"),"Alto",AND(G29="Alto",L29="Necesita mejora"),"Alto",AND(G29="Alto",L29="Débil"),"Alto")</f>
        <v>Bajo</v>
      </c>
      <c r="N29" s="7" t="str" cm="1">
        <f t="array" ref="N29">_xlfn.IFS(M29="Bajo","Asumir",M29="Moderado","Reducir",M29="Por encima del promedio","Evitar",M29="Alto","Evitar")</f>
        <v>Asumir</v>
      </c>
      <c r="O29" s="4" t="s">
        <v>437</v>
      </c>
      <c r="P29" s="5" t="s">
        <v>438</v>
      </c>
      <c r="Q29" s="4" t="s">
        <v>212</v>
      </c>
      <c r="R29" s="21">
        <v>44927</v>
      </c>
      <c r="S29" s="21">
        <v>45291</v>
      </c>
      <c r="T29" s="5" t="s">
        <v>439</v>
      </c>
      <c r="U29" s="8"/>
      <c r="V29" s="5"/>
      <c r="W29" s="21"/>
      <c r="X29" s="21"/>
      <c r="Y29" s="186"/>
      <c r="Z29" s="186"/>
      <c r="AA29" s="8"/>
      <c r="AB29" s="5"/>
      <c r="AC29" s="21"/>
      <c r="AD29" s="21"/>
      <c r="AE29" s="186"/>
      <c r="AF29" s="186"/>
      <c r="AG29" s="8"/>
      <c r="AH29" s="5"/>
      <c r="AI29" s="21"/>
      <c r="AJ29" s="21"/>
      <c r="AK29" s="186"/>
      <c r="AL29" s="186"/>
      <c r="AM29" s="8"/>
      <c r="AN29" s="5"/>
      <c r="AO29" s="21"/>
      <c r="AP29" s="21"/>
      <c r="AQ29" s="186"/>
      <c r="AR29" s="186"/>
      <c r="AS29" s="8"/>
      <c r="AT29" s="5"/>
      <c r="AU29" s="21"/>
      <c r="AV29" s="21"/>
      <c r="AW29" s="186"/>
      <c r="AX29" s="186"/>
      <c r="AY29" s="8"/>
      <c r="AZ29" s="5"/>
      <c r="BA29" s="21"/>
      <c r="BB29" s="21"/>
      <c r="BC29" s="186"/>
      <c r="BD29" s="186"/>
      <c r="BE29" s="8"/>
      <c r="BF29" s="5"/>
      <c r="BG29" s="21"/>
      <c r="BH29" s="21"/>
      <c r="BI29" s="186"/>
      <c r="BJ29" s="186"/>
      <c r="BK29" s="8"/>
      <c r="BL29" s="5"/>
      <c r="BM29" s="21"/>
      <c r="BN29" s="21"/>
      <c r="BO29" s="186"/>
      <c r="BP29" s="186"/>
      <c r="BQ29" s="8"/>
      <c r="BR29" s="5"/>
      <c r="BS29" s="21"/>
      <c r="BT29" s="21"/>
      <c r="BU29" s="186"/>
      <c r="BV29" s="186"/>
      <c r="BW29" s="8"/>
      <c r="BX29" s="5"/>
      <c r="BY29" s="21"/>
      <c r="BZ29" s="21"/>
      <c r="CA29" s="186"/>
      <c r="CB29" s="186"/>
      <c r="CC29" s="8"/>
      <c r="CD29" s="5"/>
      <c r="CE29" s="21"/>
      <c r="CF29" s="21"/>
      <c r="CG29" s="186"/>
      <c r="CH29" s="186"/>
      <c r="CI29" s="8"/>
      <c r="CJ29" s="5"/>
      <c r="CK29" s="21"/>
      <c r="CL29" s="21"/>
      <c r="CM29" s="186"/>
      <c r="CN29" s="151"/>
      <c r="CO29" s="36"/>
      <c r="CP29" s="37"/>
    </row>
    <row r="30" spans="1:94" ht="68.25" customHeight="1" x14ac:dyDescent="0.2">
      <c r="A30" s="136" t="s">
        <v>440</v>
      </c>
      <c r="B30" s="137" t="s">
        <v>433</v>
      </c>
      <c r="C30" s="138" t="s">
        <v>441</v>
      </c>
      <c r="D30" s="139" t="s">
        <v>81</v>
      </c>
      <c r="E30" s="9" t="s">
        <v>442</v>
      </c>
      <c r="F30" s="20" t="s">
        <v>443</v>
      </c>
      <c r="G30" s="34" t="s">
        <v>12</v>
      </c>
      <c r="H30" s="6" t="s">
        <v>443</v>
      </c>
      <c r="I30" s="140">
        <v>15</v>
      </c>
      <c r="J30" s="140">
        <v>5</v>
      </c>
      <c r="K30" s="140">
        <f t="shared" si="0"/>
        <v>75</v>
      </c>
      <c r="L30" s="35" t="str" cm="1">
        <f t="array" ref="L30">_xlfn.IFS(K30&lt;=0,"No aplica",K30&lt;=39,"Débil",K30&lt;=59,"Necesita mejora",K30&lt;=79,"Aceptable",K30&lt;=100,"Fuerte")</f>
        <v>Aceptable</v>
      </c>
      <c r="M30" s="34" t="str" cm="1">
        <f t="array" ref="M30">_xlfn.IFS(AND(G30="Bajo",L30="Fuerte"),"Bajo",AND(G30="Bajo",L30="Aceptable"),"Bajo",AND(G30="Bajo",L30="Necesita mejora"),"Moderado",AND(G30="Bajo",L30="Débil"),"Por encima del promedio",AND(G30="Moderado",L30="Fuerte"),"Bajo",AND(G30="Moderado",L30="Aceptable"),"Moderado",AND(G30="Moderado",L30="Necesita mejora"),"Por encima del promedio",AND(G30="Moderado",L30="Débil"),"Alto",AND(G30="Por encima del promedio",L30="Fuerte"),"Moderado",AND(G30="Por encima del promedio",L30="Aceptable"),"Por encima del promedio",AND(G30="Por encima del promedio",L30="Necesita mejora"),"Alto",AND(G30="Por encima del promedio",L30="Débil"),"Alto",AND(G30="Alto",L30="Fuerte"),"Por encima del promedio",AND(G30="Alto",L30="Aceptable"),"Alto",AND(G30="Alto",L30="Necesita mejora"),"Alto",AND(G30="Alto",L30="Débil"),"Alto")</f>
        <v>Bajo</v>
      </c>
      <c r="N30" s="7" t="str" cm="1">
        <f t="array" ref="N30">_xlfn.IFS(M30="Bajo","Asumir",M30="Moderado","Reducir",M30="Por encima del promedio","Evitar",M30="Alto","Evitar")</f>
        <v>Asumir</v>
      </c>
      <c r="O30" s="4" t="s">
        <v>444</v>
      </c>
      <c r="P30" s="5" t="s">
        <v>438</v>
      </c>
      <c r="Q30" s="4" t="s">
        <v>212</v>
      </c>
      <c r="R30" s="21">
        <v>44927</v>
      </c>
      <c r="S30" s="21">
        <v>45291</v>
      </c>
      <c r="T30" s="5" t="s">
        <v>445</v>
      </c>
      <c r="U30" s="8"/>
      <c r="V30" s="5"/>
      <c r="W30" s="21"/>
      <c r="X30" s="21"/>
      <c r="Y30" s="186"/>
      <c r="Z30" s="186"/>
      <c r="AA30" s="8"/>
      <c r="AB30" s="5"/>
      <c r="AC30" s="21"/>
      <c r="AD30" s="21"/>
      <c r="AE30" s="186"/>
      <c r="AF30" s="186"/>
      <c r="AG30" s="8"/>
      <c r="AH30" s="5"/>
      <c r="AI30" s="21"/>
      <c r="AJ30" s="21"/>
      <c r="AK30" s="186"/>
      <c r="AL30" s="186"/>
      <c r="AM30" s="8"/>
      <c r="AN30" s="5"/>
      <c r="AO30" s="21"/>
      <c r="AP30" s="21"/>
      <c r="AQ30" s="186"/>
      <c r="AR30" s="186"/>
      <c r="AS30" s="8"/>
      <c r="AT30" s="5"/>
      <c r="AU30" s="21"/>
      <c r="AV30" s="21"/>
      <c r="AW30" s="186"/>
      <c r="AX30" s="186"/>
      <c r="AY30" s="8"/>
      <c r="AZ30" s="5"/>
      <c r="BA30" s="21"/>
      <c r="BB30" s="21"/>
      <c r="BC30" s="186"/>
      <c r="BD30" s="186"/>
      <c r="BE30" s="8"/>
      <c r="BF30" s="5"/>
      <c r="BG30" s="21"/>
      <c r="BH30" s="21"/>
      <c r="BI30" s="186"/>
      <c r="BJ30" s="186"/>
      <c r="BK30" s="8"/>
      <c r="BL30" s="5"/>
      <c r="BM30" s="21"/>
      <c r="BN30" s="21"/>
      <c r="BO30" s="186"/>
      <c r="BP30" s="186"/>
      <c r="BQ30" s="8"/>
      <c r="BR30" s="5"/>
      <c r="BS30" s="21"/>
      <c r="BT30" s="21"/>
      <c r="BU30" s="186"/>
      <c r="BV30" s="186"/>
      <c r="BW30" s="8"/>
      <c r="BX30" s="5"/>
      <c r="BY30" s="21"/>
      <c r="BZ30" s="21"/>
      <c r="CA30" s="186"/>
      <c r="CB30" s="186"/>
      <c r="CC30" s="8"/>
      <c r="CD30" s="5"/>
      <c r="CE30" s="21"/>
      <c r="CF30" s="21"/>
      <c r="CG30" s="186"/>
      <c r="CH30" s="186"/>
      <c r="CI30" s="8"/>
      <c r="CJ30" s="5"/>
      <c r="CK30" s="21"/>
      <c r="CL30" s="21"/>
      <c r="CM30" s="186"/>
      <c r="CN30" s="151"/>
      <c r="CO30" s="36"/>
      <c r="CP30" s="37"/>
    </row>
    <row r="31" spans="1:94" ht="70.5" customHeight="1" x14ac:dyDescent="0.2">
      <c r="A31" s="136" t="s">
        <v>446</v>
      </c>
      <c r="B31" s="137" t="s">
        <v>433</v>
      </c>
      <c r="C31" s="138" t="s">
        <v>447</v>
      </c>
      <c r="D31" s="139" t="s">
        <v>76</v>
      </c>
      <c r="E31" s="9" t="s">
        <v>448</v>
      </c>
      <c r="F31" s="20" t="s">
        <v>449</v>
      </c>
      <c r="G31" s="34" t="s">
        <v>7</v>
      </c>
      <c r="H31" s="6" t="s">
        <v>449</v>
      </c>
      <c r="I31" s="140">
        <v>15</v>
      </c>
      <c r="J31" s="140">
        <v>4</v>
      </c>
      <c r="K31" s="140">
        <f t="shared" si="0"/>
        <v>60</v>
      </c>
      <c r="L31" s="35" t="str" cm="1">
        <f t="array" ref="L31">_xlfn.IFS(K31&lt;=0,"No aplica",K31&lt;=39,"Débil",K31&lt;=59,"Necesita mejora",K31&lt;=79,"Aceptable",K31&lt;=100,"Fuerte")</f>
        <v>Aceptable</v>
      </c>
      <c r="M31" s="34" t="str" cm="1">
        <f t="array" ref="M31">_xlfn.IFS(AND(G31="Bajo",L31="Fuerte"),"Bajo",AND(G31="Bajo",L31="Aceptable"),"Bajo",AND(G31="Bajo",L31="Necesita mejora"),"Moderado",AND(G31="Bajo",L31="Débil"),"Por encima del promedio",AND(G31="Moderado",L31="Fuerte"),"Bajo",AND(G31="Moderado",L31="Aceptable"),"Moderado",AND(G31="Moderado",L31="Necesita mejora"),"Por encima del promedio",AND(G31="Moderado",L31="Débil"),"Alto",AND(G31="Por encima del promedio",L31="Fuerte"),"Moderado",AND(G31="Por encima del promedio",L31="Aceptable"),"Por encima del promedio",AND(G31="Por encima del promedio",L31="Necesita mejora"),"Alto",AND(G31="Por encima del promedio",L31="Débil"),"Alto",AND(G31="Alto",L31="Fuerte"),"Por encima del promedio",AND(G31="Alto",L31="Aceptable"),"Alto",AND(G31="Alto",L31="Necesita mejora"),"Alto",AND(G31="Alto",L31="Débil"),"Alto")</f>
        <v>Alto</v>
      </c>
      <c r="N31" s="7" t="str" cm="1">
        <f t="array" ref="N31">_xlfn.IFS(M31="Bajo","Asumir",M31="Moderado","Reducir",M31="Por encima del promedio","Evitar",M31="Alto","Evitar")</f>
        <v>Evitar</v>
      </c>
      <c r="O31" s="4" t="s">
        <v>450</v>
      </c>
      <c r="P31" s="5" t="s">
        <v>438</v>
      </c>
      <c r="Q31" s="4" t="s">
        <v>212</v>
      </c>
      <c r="R31" s="21">
        <v>44927</v>
      </c>
      <c r="S31" s="21">
        <v>45291</v>
      </c>
      <c r="T31" s="5" t="s">
        <v>451</v>
      </c>
      <c r="U31" s="8"/>
      <c r="V31" s="5"/>
      <c r="W31" s="21"/>
      <c r="X31" s="21"/>
      <c r="Y31" s="186"/>
      <c r="Z31" s="186"/>
      <c r="AA31" s="8"/>
      <c r="AB31" s="5"/>
      <c r="AC31" s="21"/>
      <c r="AD31" s="21"/>
      <c r="AE31" s="186"/>
      <c r="AF31" s="186"/>
      <c r="AG31" s="8"/>
      <c r="AH31" s="5"/>
      <c r="AI31" s="21"/>
      <c r="AJ31" s="21"/>
      <c r="AK31" s="186"/>
      <c r="AL31" s="186"/>
      <c r="AM31" s="8"/>
      <c r="AN31" s="5"/>
      <c r="AO31" s="21"/>
      <c r="AP31" s="21"/>
      <c r="AQ31" s="186"/>
      <c r="AR31" s="186"/>
      <c r="AS31" s="8"/>
      <c r="AT31" s="5"/>
      <c r="AU31" s="21"/>
      <c r="AV31" s="21"/>
      <c r="AW31" s="186"/>
      <c r="AX31" s="186"/>
      <c r="AY31" s="8"/>
      <c r="AZ31" s="5"/>
      <c r="BA31" s="21"/>
      <c r="BB31" s="21"/>
      <c r="BC31" s="186"/>
      <c r="BD31" s="186"/>
      <c r="BE31" s="8"/>
      <c r="BF31" s="5"/>
      <c r="BG31" s="21"/>
      <c r="BH31" s="21"/>
      <c r="BI31" s="186"/>
      <c r="BJ31" s="186"/>
      <c r="BK31" s="8"/>
      <c r="BL31" s="5"/>
      <c r="BM31" s="21"/>
      <c r="BN31" s="21"/>
      <c r="BO31" s="186"/>
      <c r="BP31" s="186"/>
      <c r="BQ31" s="8"/>
      <c r="BR31" s="5"/>
      <c r="BS31" s="21"/>
      <c r="BT31" s="21"/>
      <c r="BU31" s="186"/>
      <c r="BV31" s="186"/>
      <c r="BW31" s="8"/>
      <c r="BX31" s="5"/>
      <c r="BY31" s="21"/>
      <c r="BZ31" s="21"/>
      <c r="CA31" s="186"/>
      <c r="CB31" s="186"/>
      <c r="CC31" s="8"/>
      <c r="CD31" s="5"/>
      <c r="CE31" s="21"/>
      <c r="CF31" s="21"/>
      <c r="CG31" s="186"/>
      <c r="CH31" s="186"/>
      <c r="CI31" s="8"/>
      <c r="CJ31" s="5"/>
      <c r="CK31" s="21"/>
      <c r="CL31" s="21"/>
      <c r="CM31" s="186"/>
      <c r="CN31" s="151"/>
      <c r="CO31" s="36"/>
      <c r="CP31" s="37"/>
    </row>
    <row r="32" spans="1:94" ht="68.25" customHeight="1" x14ac:dyDescent="0.2">
      <c r="A32" s="136" t="s">
        <v>452</v>
      </c>
      <c r="B32" s="137" t="s">
        <v>433</v>
      </c>
      <c r="C32" s="138" t="s">
        <v>453</v>
      </c>
      <c r="D32" s="139" t="s">
        <v>76</v>
      </c>
      <c r="E32" s="9" t="s">
        <v>454</v>
      </c>
      <c r="F32" s="20" t="s">
        <v>455</v>
      </c>
      <c r="G32" s="34" t="s">
        <v>36</v>
      </c>
      <c r="H32" s="6" t="s">
        <v>455</v>
      </c>
      <c r="I32" s="140">
        <v>15</v>
      </c>
      <c r="J32" s="140">
        <v>5</v>
      </c>
      <c r="K32" s="140">
        <f t="shared" si="0"/>
        <v>75</v>
      </c>
      <c r="L32" s="35" t="str" cm="1">
        <f t="array" ref="L32">_xlfn.IFS(K32&lt;=0,"No aplica",K32&lt;=39,"Débil",K32&lt;=59,"Necesita mejora",K32&lt;=79,"Aceptable",K32&lt;=100,"Fuerte")</f>
        <v>Aceptable</v>
      </c>
      <c r="M32" s="34" t="str" cm="1">
        <f t="array" ref="M32">_xlfn.IFS(AND(G32="Bajo",L32="Fuerte"),"Bajo",AND(G32="Bajo",L32="Aceptable"),"Bajo",AND(G32="Bajo",L32="Necesita mejora"),"Moderado",AND(G32="Bajo",L32="Débil"),"Por encima del promedio",AND(G32="Moderado",L32="Fuerte"),"Bajo",AND(G32="Moderado",L32="Aceptable"),"Moderado",AND(G32="Moderado",L32="Necesita mejora"),"Por encima del promedio",AND(G32="Moderado",L32="Débil"),"Alto",AND(G32="Por encima del promedio",L32="Fuerte"),"Moderado",AND(G32="Por encima del promedio",L32="Aceptable"),"Por encima del promedio",AND(G32="Por encima del promedio",L32="Necesita mejora"),"Alto",AND(G32="Por encima del promedio",L32="Débil"),"Alto",AND(G32="Alto",L32="Fuerte"),"Por encima del promedio",AND(G32="Alto",L32="Aceptable"),"Alto",AND(G32="Alto",L32="Necesita mejora"),"Alto",AND(G32="Alto",L32="Débil"),"Alto")</f>
        <v>Moderado</v>
      </c>
      <c r="N32" s="7" t="str" cm="1">
        <f t="array" ref="N32">_xlfn.IFS(M32="Bajo","Asumir",M32="Moderado","Reducir",M32="Por encima del promedio","Evitar",M32="Alto","Evitar")</f>
        <v>Reducir</v>
      </c>
      <c r="O32" s="4" t="s">
        <v>456</v>
      </c>
      <c r="P32" s="5" t="s">
        <v>438</v>
      </c>
      <c r="Q32" s="4" t="s">
        <v>212</v>
      </c>
      <c r="R32" s="21">
        <v>44927</v>
      </c>
      <c r="S32" s="21">
        <v>45291</v>
      </c>
      <c r="T32" s="5" t="s">
        <v>457</v>
      </c>
      <c r="U32" s="8"/>
      <c r="V32" s="5"/>
      <c r="W32" s="21"/>
      <c r="X32" s="21"/>
      <c r="Y32" s="186"/>
      <c r="Z32" s="186"/>
      <c r="AA32" s="8"/>
      <c r="AB32" s="5"/>
      <c r="AC32" s="21"/>
      <c r="AD32" s="21"/>
      <c r="AE32" s="186"/>
      <c r="AF32" s="186"/>
      <c r="AG32" s="8"/>
      <c r="AH32" s="5"/>
      <c r="AI32" s="21"/>
      <c r="AJ32" s="21"/>
      <c r="AK32" s="186"/>
      <c r="AL32" s="186"/>
      <c r="AM32" s="8"/>
      <c r="AN32" s="5"/>
      <c r="AO32" s="21"/>
      <c r="AP32" s="21"/>
      <c r="AQ32" s="186"/>
      <c r="AR32" s="186"/>
      <c r="AS32" s="8"/>
      <c r="AT32" s="5"/>
      <c r="AU32" s="21"/>
      <c r="AV32" s="21"/>
      <c r="AW32" s="186"/>
      <c r="AX32" s="186"/>
      <c r="AY32" s="8"/>
      <c r="AZ32" s="5"/>
      <c r="BA32" s="21"/>
      <c r="BB32" s="21"/>
      <c r="BC32" s="186"/>
      <c r="BD32" s="186"/>
      <c r="BE32" s="8"/>
      <c r="BF32" s="5"/>
      <c r="BG32" s="21"/>
      <c r="BH32" s="21"/>
      <c r="BI32" s="186"/>
      <c r="BJ32" s="186"/>
      <c r="BK32" s="8"/>
      <c r="BL32" s="5"/>
      <c r="BM32" s="21"/>
      <c r="BN32" s="21"/>
      <c r="BO32" s="186"/>
      <c r="BP32" s="186"/>
      <c r="BQ32" s="8"/>
      <c r="BR32" s="5"/>
      <c r="BS32" s="21"/>
      <c r="BT32" s="21"/>
      <c r="BU32" s="186"/>
      <c r="BV32" s="186"/>
      <c r="BW32" s="8"/>
      <c r="BX32" s="5"/>
      <c r="BY32" s="21"/>
      <c r="BZ32" s="21"/>
      <c r="CA32" s="186"/>
      <c r="CB32" s="186"/>
      <c r="CC32" s="8"/>
      <c r="CD32" s="5"/>
      <c r="CE32" s="21"/>
      <c r="CF32" s="21"/>
      <c r="CG32" s="186"/>
      <c r="CH32" s="186"/>
      <c r="CI32" s="8"/>
      <c r="CJ32" s="5"/>
      <c r="CK32" s="21"/>
      <c r="CL32" s="21"/>
      <c r="CM32" s="186"/>
      <c r="CN32" s="151"/>
      <c r="CO32" s="36"/>
      <c r="CP32" s="37"/>
    </row>
    <row r="33" spans="1:94" ht="114.75" customHeight="1" x14ac:dyDescent="0.2">
      <c r="A33" s="136" t="s">
        <v>458</v>
      </c>
      <c r="B33" s="137" t="s">
        <v>433</v>
      </c>
      <c r="C33" s="138" t="s">
        <v>459</v>
      </c>
      <c r="D33" s="139" t="s">
        <v>76</v>
      </c>
      <c r="E33" s="9" t="s">
        <v>460</v>
      </c>
      <c r="F33" s="20" t="s">
        <v>461</v>
      </c>
      <c r="G33" s="34" t="s">
        <v>36</v>
      </c>
      <c r="H33" s="6" t="s">
        <v>461</v>
      </c>
      <c r="I33" s="140">
        <v>15</v>
      </c>
      <c r="J33" s="140">
        <v>5</v>
      </c>
      <c r="K33" s="140">
        <f t="shared" si="0"/>
        <v>75</v>
      </c>
      <c r="L33" s="35" t="str" cm="1">
        <f t="array" ref="L33">_xlfn.IFS(K33&lt;=0,"No aplica",K33&lt;=39,"Débil",K33&lt;=59,"Necesita mejora",K33&lt;=79,"Aceptable",K33&lt;=100,"Fuerte")</f>
        <v>Aceptable</v>
      </c>
      <c r="M33" s="34" t="str" cm="1">
        <f t="array" ref="M33">_xlfn.IFS(AND(G33="Bajo",L33="Fuerte"),"Bajo",AND(G33="Bajo",L33="Aceptable"),"Bajo",AND(G33="Bajo",L33="Necesita mejora"),"Moderado",AND(G33="Bajo",L33="Débil"),"Por encima del promedio",AND(G33="Moderado",L33="Fuerte"),"Bajo",AND(G33="Moderado",L33="Aceptable"),"Moderado",AND(G33="Moderado",L33="Necesita mejora"),"Por encima del promedio",AND(G33="Moderado",L33="Débil"),"Alto",AND(G33="Por encima del promedio",L33="Fuerte"),"Moderado",AND(G33="Por encima del promedio",L33="Aceptable"),"Por encima del promedio",AND(G33="Por encima del promedio",L33="Necesita mejora"),"Alto",AND(G33="Por encima del promedio",L33="Débil"),"Alto",AND(G33="Alto",L33="Fuerte"),"Por encima del promedio",AND(G33="Alto",L33="Aceptable"),"Alto",AND(G33="Alto",L33="Necesita mejora"),"Alto",AND(G33="Alto",L33="Débil"),"Alto")</f>
        <v>Moderado</v>
      </c>
      <c r="N33" s="7" t="str" cm="1">
        <f t="array" ref="N33">_xlfn.IFS(M33="Bajo","Asumir",M33="Moderado","Reducir",M33="Por encima del promedio","Evitar",M33="Alto","Evitar")</f>
        <v>Reducir</v>
      </c>
      <c r="O33" s="4" t="s">
        <v>462</v>
      </c>
      <c r="P33" s="5" t="s">
        <v>438</v>
      </c>
      <c r="Q33" s="4" t="s">
        <v>212</v>
      </c>
      <c r="R33" s="21">
        <v>44927</v>
      </c>
      <c r="S33" s="21">
        <v>45291</v>
      </c>
      <c r="T33" s="5" t="s">
        <v>463</v>
      </c>
      <c r="U33" s="8"/>
      <c r="V33" s="5"/>
      <c r="W33" s="21"/>
      <c r="X33" s="21"/>
      <c r="Y33" s="186"/>
      <c r="Z33" s="186"/>
      <c r="AA33" s="8"/>
      <c r="AB33" s="5"/>
      <c r="AC33" s="21"/>
      <c r="AD33" s="21"/>
      <c r="AE33" s="186"/>
      <c r="AF33" s="186"/>
      <c r="AG33" s="8"/>
      <c r="AH33" s="5"/>
      <c r="AI33" s="21"/>
      <c r="AJ33" s="21"/>
      <c r="AK33" s="186"/>
      <c r="AL33" s="186"/>
      <c r="AM33" s="8"/>
      <c r="AN33" s="5"/>
      <c r="AO33" s="21"/>
      <c r="AP33" s="21"/>
      <c r="AQ33" s="186"/>
      <c r="AR33" s="186"/>
      <c r="AS33" s="8"/>
      <c r="AT33" s="5"/>
      <c r="AU33" s="21"/>
      <c r="AV33" s="21"/>
      <c r="AW33" s="186"/>
      <c r="AX33" s="186"/>
      <c r="AY33" s="8"/>
      <c r="AZ33" s="5"/>
      <c r="BA33" s="21"/>
      <c r="BB33" s="21"/>
      <c r="BC33" s="186"/>
      <c r="BD33" s="186"/>
      <c r="BE33" s="8"/>
      <c r="BF33" s="5"/>
      <c r="BG33" s="21"/>
      <c r="BH33" s="21"/>
      <c r="BI33" s="186"/>
      <c r="BJ33" s="186"/>
      <c r="BK33" s="8"/>
      <c r="BL33" s="5"/>
      <c r="BM33" s="21"/>
      <c r="BN33" s="21"/>
      <c r="BO33" s="186"/>
      <c r="BP33" s="186"/>
      <c r="BQ33" s="8"/>
      <c r="BR33" s="5"/>
      <c r="BS33" s="21"/>
      <c r="BT33" s="21"/>
      <c r="BU33" s="186"/>
      <c r="BV33" s="186"/>
      <c r="BW33" s="8"/>
      <c r="BX33" s="5"/>
      <c r="BY33" s="21"/>
      <c r="BZ33" s="21"/>
      <c r="CA33" s="186"/>
      <c r="CB33" s="186"/>
      <c r="CC33" s="8"/>
      <c r="CD33" s="5"/>
      <c r="CE33" s="21"/>
      <c r="CF33" s="21"/>
      <c r="CG33" s="186"/>
      <c r="CH33" s="186"/>
      <c r="CI33" s="8"/>
      <c r="CJ33" s="5"/>
      <c r="CK33" s="21"/>
      <c r="CL33" s="21"/>
      <c r="CM33" s="186"/>
      <c r="CN33" s="151"/>
      <c r="CO33" s="36"/>
      <c r="CP33" s="37"/>
    </row>
    <row r="34" spans="1:94" ht="84" customHeight="1" x14ac:dyDescent="0.2">
      <c r="A34" s="136" t="s">
        <v>464</v>
      </c>
      <c r="B34" s="137" t="s">
        <v>433</v>
      </c>
      <c r="C34" s="138" t="s">
        <v>465</v>
      </c>
      <c r="D34" s="139" t="s">
        <v>76</v>
      </c>
      <c r="E34" s="9" t="s">
        <v>466</v>
      </c>
      <c r="F34" s="20" t="s">
        <v>467</v>
      </c>
      <c r="G34" s="34" t="s">
        <v>12</v>
      </c>
      <c r="H34" s="6" t="s">
        <v>467</v>
      </c>
      <c r="I34" s="140">
        <v>15</v>
      </c>
      <c r="J34" s="140">
        <v>5</v>
      </c>
      <c r="K34" s="140">
        <f t="shared" si="0"/>
        <v>75</v>
      </c>
      <c r="L34" s="35" t="str" cm="1">
        <f t="array" ref="L34">_xlfn.IFS(K34&lt;=0,"No aplica",K34&lt;=39,"Débil",K34&lt;=59,"Necesita mejora",K34&lt;=79,"Aceptable",K34&lt;=100,"Fuerte")</f>
        <v>Aceptable</v>
      </c>
      <c r="M34" s="34" t="str" cm="1">
        <f t="array" ref="M34">_xlfn.IFS(AND(G34="Bajo",L34="Fuerte"),"Bajo",AND(G34="Bajo",L34="Aceptable"),"Bajo",AND(G34="Bajo",L34="Necesita mejora"),"Moderado",AND(G34="Bajo",L34="Débil"),"Por encima del promedio",AND(G34="Moderado",L34="Fuerte"),"Bajo",AND(G34="Moderado",L34="Aceptable"),"Moderado",AND(G34="Moderado",L34="Necesita mejora"),"Por encima del promedio",AND(G34="Moderado",L34="Débil"),"Alto",AND(G34="Por encima del promedio",L34="Fuerte"),"Moderado",AND(G34="Por encima del promedio",L34="Aceptable"),"Por encima del promedio",AND(G34="Por encima del promedio",L34="Necesita mejora"),"Alto",AND(G34="Por encima del promedio",L34="Débil"),"Alto",AND(G34="Alto",L34="Fuerte"),"Por encima del promedio",AND(G34="Alto",L34="Aceptable"),"Alto",AND(G34="Alto",L34="Necesita mejora"),"Alto",AND(G34="Alto",L34="Débil"),"Alto")</f>
        <v>Bajo</v>
      </c>
      <c r="N34" s="7" t="str" cm="1">
        <f t="array" ref="N34">_xlfn.IFS(M34="Bajo","Asumir",M34="Moderado","Reducir",M34="Por encima del promedio","Evitar",M34="Alto","Evitar")</f>
        <v>Asumir</v>
      </c>
      <c r="O34" s="4" t="s">
        <v>468</v>
      </c>
      <c r="P34" s="5" t="s">
        <v>438</v>
      </c>
      <c r="Q34" s="4" t="s">
        <v>212</v>
      </c>
      <c r="R34" s="21">
        <v>44927</v>
      </c>
      <c r="S34" s="21">
        <v>45291</v>
      </c>
      <c r="T34" s="5" t="s">
        <v>469</v>
      </c>
      <c r="U34" s="8"/>
      <c r="V34" s="5"/>
      <c r="W34" s="21"/>
      <c r="X34" s="21"/>
      <c r="Y34" s="186"/>
      <c r="Z34" s="186"/>
      <c r="AA34" s="8"/>
      <c r="AB34" s="5"/>
      <c r="AC34" s="21"/>
      <c r="AD34" s="21"/>
      <c r="AE34" s="186"/>
      <c r="AF34" s="186"/>
      <c r="AG34" s="8"/>
      <c r="AH34" s="5"/>
      <c r="AI34" s="21"/>
      <c r="AJ34" s="21"/>
      <c r="AK34" s="186"/>
      <c r="AL34" s="186"/>
      <c r="AM34" s="8"/>
      <c r="AN34" s="5"/>
      <c r="AO34" s="21"/>
      <c r="AP34" s="21"/>
      <c r="AQ34" s="186"/>
      <c r="AR34" s="186"/>
      <c r="AS34" s="8"/>
      <c r="AT34" s="5"/>
      <c r="AU34" s="21"/>
      <c r="AV34" s="21"/>
      <c r="AW34" s="186"/>
      <c r="AX34" s="186"/>
      <c r="AY34" s="8"/>
      <c r="AZ34" s="5"/>
      <c r="BA34" s="21"/>
      <c r="BB34" s="21"/>
      <c r="BC34" s="186"/>
      <c r="BD34" s="186"/>
      <c r="BE34" s="8"/>
      <c r="BF34" s="5"/>
      <c r="BG34" s="21"/>
      <c r="BH34" s="21"/>
      <c r="BI34" s="186"/>
      <c r="BJ34" s="186"/>
      <c r="BK34" s="8"/>
      <c r="BL34" s="5"/>
      <c r="BM34" s="21"/>
      <c r="BN34" s="21"/>
      <c r="BO34" s="186"/>
      <c r="BP34" s="186"/>
      <c r="BQ34" s="8"/>
      <c r="BR34" s="5"/>
      <c r="BS34" s="21"/>
      <c r="BT34" s="21"/>
      <c r="BU34" s="186"/>
      <c r="BV34" s="186"/>
      <c r="BW34" s="8"/>
      <c r="BX34" s="5"/>
      <c r="BY34" s="21"/>
      <c r="BZ34" s="21"/>
      <c r="CA34" s="186"/>
      <c r="CB34" s="186"/>
      <c r="CC34" s="8"/>
      <c r="CD34" s="5"/>
      <c r="CE34" s="21"/>
      <c r="CF34" s="21"/>
      <c r="CG34" s="186"/>
      <c r="CH34" s="186"/>
      <c r="CI34" s="8"/>
      <c r="CJ34" s="5"/>
      <c r="CK34" s="21"/>
      <c r="CL34" s="21"/>
      <c r="CM34" s="186"/>
      <c r="CN34" s="151"/>
      <c r="CO34" s="36"/>
      <c r="CP34" s="37"/>
    </row>
    <row r="35" spans="1:94" ht="72.75" customHeight="1" x14ac:dyDescent="0.2">
      <c r="A35" s="136" t="s">
        <v>470</v>
      </c>
      <c r="B35" s="137" t="s">
        <v>433</v>
      </c>
      <c r="C35" s="138" t="s">
        <v>471</v>
      </c>
      <c r="D35" s="139" t="s">
        <v>76</v>
      </c>
      <c r="E35" s="9" t="s">
        <v>472</v>
      </c>
      <c r="F35" s="20" t="s">
        <v>473</v>
      </c>
      <c r="G35" s="34" t="s">
        <v>12</v>
      </c>
      <c r="H35" s="6" t="s">
        <v>473</v>
      </c>
      <c r="I35" s="140">
        <v>15</v>
      </c>
      <c r="J35" s="140">
        <v>5</v>
      </c>
      <c r="K35" s="140">
        <f t="shared" si="0"/>
        <v>75</v>
      </c>
      <c r="L35" s="35" t="str" cm="1">
        <f t="array" ref="L35">_xlfn.IFS(K35&lt;=0,"No aplica",K35&lt;=39,"Débil",K35&lt;=59,"Necesita mejora",K35&lt;=79,"Aceptable",K35&lt;=100,"Fuerte")</f>
        <v>Aceptable</v>
      </c>
      <c r="M35" s="34" t="str" cm="1">
        <f t="array" ref="M35">_xlfn.IFS(AND(G35="Bajo",L35="Fuerte"),"Bajo",AND(G35="Bajo",L35="Aceptable"),"Bajo",AND(G35="Bajo",L35="Necesita mejora"),"Moderado",AND(G35="Bajo",L35="Débil"),"Por encima del promedio",AND(G35="Moderado",L35="Fuerte"),"Bajo",AND(G35="Moderado",L35="Aceptable"),"Moderado",AND(G35="Moderado",L35="Necesita mejora"),"Por encima del promedio",AND(G35="Moderado",L35="Débil"),"Alto",AND(G35="Por encima del promedio",L35="Fuerte"),"Moderado",AND(G35="Por encima del promedio",L35="Aceptable"),"Por encima del promedio",AND(G35="Por encima del promedio",L35="Necesita mejora"),"Alto",AND(G35="Por encima del promedio",L35="Débil"),"Alto",AND(G35="Alto",L35="Fuerte"),"Por encima del promedio",AND(G35="Alto",L35="Aceptable"),"Alto",AND(G35="Alto",L35="Necesita mejora"),"Alto",AND(G35="Alto",L35="Débil"),"Alto")</f>
        <v>Bajo</v>
      </c>
      <c r="N35" s="7" t="str" cm="1">
        <f t="array" ref="N35">_xlfn.IFS(M35="Bajo","Asumir",M35="Moderado","Reducir",M35="Por encima del promedio","Evitar",M35="Alto","Evitar")</f>
        <v>Asumir</v>
      </c>
      <c r="O35" s="4" t="s">
        <v>474</v>
      </c>
      <c r="P35" s="5" t="s">
        <v>438</v>
      </c>
      <c r="Q35" s="4" t="s">
        <v>212</v>
      </c>
      <c r="R35" s="21">
        <v>44927</v>
      </c>
      <c r="S35" s="21">
        <v>45291</v>
      </c>
      <c r="T35" s="5" t="s">
        <v>475</v>
      </c>
      <c r="U35" s="8"/>
      <c r="V35" s="5"/>
      <c r="W35" s="21"/>
      <c r="X35" s="21"/>
      <c r="Y35" s="186"/>
      <c r="Z35" s="186"/>
      <c r="AA35" s="8"/>
      <c r="AB35" s="5"/>
      <c r="AC35" s="21"/>
      <c r="AD35" s="21"/>
      <c r="AE35" s="186"/>
      <c r="AF35" s="186"/>
      <c r="AG35" s="8"/>
      <c r="AH35" s="5"/>
      <c r="AI35" s="21"/>
      <c r="AJ35" s="21"/>
      <c r="AK35" s="186"/>
      <c r="AL35" s="186"/>
      <c r="AM35" s="8"/>
      <c r="AN35" s="5"/>
      <c r="AO35" s="21"/>
      <c r="AP35" s="21"/>
      <c r="AQ35" s="186"/>
      <c r="AR35" s="186"/>
      <c r="AS35" s="8"/>
      <c r="AT35" s="5"/>
      <c r="AU35" s="21"/>
      <c r="AV35" s="21"/>
      <c r="AW35" s="186"/>
      <c r="AX35" s="186"/>
      <c r="AY35" s="8"/>
      <c r="AZ35" s="5"/>
      <c r="BA35" s="21"/>
      <c r="BB35" s="21"/>
      <c r="BC35" s="186"/>
      <c r="BD35" s="186"/>
      <c r="BE35" s="8"/>
      <c r="BF35" s="5"/>
      <c r="BG35" s="21"/>
      <c r="BH35" s="21"/>
      <c r="BI35" s="186"/>
      <c r="BJ35" s="186"/>
      <c r="BK35" s="8"/>
      <c r="BL35" s="5"/>
      <c r="BM35" s="21"/>
      <c r="BN35" s="21"/>
      <c r="BO35" s="186"/>
      <c r="BP35" s="186"/>
      <c r="BQ35" s="8"/>
      <c r="BR35" s="5"/>
      <c r="BS35" s="21"/>
      <c r="BT35" s="21"/>
      <c r="BU35" s="186"/>
      <c r="BV35" s="186"/>
      <c r="BW35" s="8"/>
      <c r="BX35" s="5"/>
      <c r="BY35" s="21"/>
      <c r="BZ35" s="21"/>
      <c r="CA35" s="186"/>
      <c r="CB35" s="186"/>
      <c r="CC35" s="8"/>
      <c r="CD35" s="5"/>
      <c r="CE35" s="21"/>
      <c r="CF35" s="21"/>
      <c r="CG35" s="186"/>
      <c r="CH35" s="186"/>
      <c r="CI35" s="8"/>
      <c r="CJ35" s="5"/>
      <c r="CK35" s="21"/>
      <c r="CL35" s="21"/>
      <c r="CM35" s="186"/>
      <c r="CN35" s="151"/>
      <c r="CO35" s="36"/>
      <c r="CP35" s="37"/>
    </row>
    <row r="36" spans="1:94" ht="150" customHeight="1" x14ac:dyDescent="0.2">
      <c r="A36" s="136" t="s">
        <v>476</v>
      </c>
      <c r="B36" s="137" t="s">
        <v>477</v>
      </c>
      <c r="C36" s="138" t="s">
        <v>478</v>
      </c>
      <c r="D36" s="139" t="s">
        <v>76</v>
      </c>
      <c r="E36" s="9" t="s">
        <v>479</v>
      </c>
      <c r="F36" s="20" t="s">
        <v>480</v>
      </c>
      <c r="G36" s="34" t="s">
        <v>7</v>
      </c>
      <c r="H36" s="6" t="s">
        <v>481</v>
      </c>
      <c r="I36" s="140">
        <v>10</v>
      </c>
      <c r="J36" s="140">
        <v>4</v>
      </c>
      <c r="K36" s="140">
        <f t="shared" si="0"/>
        <v>40</v>
      </c>
      <c r="L36" s="35" t="str" cm="1">
        <f t="array" ref="L36">_xlfn.IFS(K36&lt;=0,"No aplica",K36&lt;=39,"Débil",K36&lt;=59,"Necesita mejora",K36&lt;=79,"Aceptable",K36&lt;=100,"Fuerte")</f>
        <v>Necesita mejora</v>
      </c>
      <c r="M36" s="34" t="str" cm="1">
        <f t="array" ref="M36">_xlfn.IFS(AND(G36="Bajo",L36="Fuerte"),"Bajo",AND(G36="Bajo",L36="Aceptable"),"Bajo",AND(G36="Bajo",L36="Necesita mejora"),"Moderado",AND(G36="Bajo",L36="Débil"),"Por encima del promedio",AND(G36="Moderado",L36="Fuerte"),"Bajo",AND(G36="Moderado",L36="Aceptable"),"Moderado",AND(G36="Moderado",L36="Necesita mejora"),"Por encima del promedio",AND(G36="Moderado",L36="Débil"),"Alto",AND(G36="Por encima del promedio",L36="Fuerte"),"Moderado",AND(G36="Por encima del promedio",L36="Aceptable"),"Por encima del promedio",AND(G36="Por encima del promedio",L36="Necesita mejora"),"Alto",AND(G36="Por encima del promedio",L36="Débil"),"Alto",AND(G36="Alto",L36="Fuerte"),"Por encima del promedio",AND(G36="Alto",L36="Aceptable"),"Alto",AND(G36="Alto",L36="Necesita mejora"),"Alto",AND(G36="Alto",L36="Débil"),"Alto")</f>
        <v>Alto</v>
      </c>
      <c r="N36" s="7" t="str" cm="1">
        <f t="array" ref="N36">_xlfn.IFS(M36="Bajo","Asumir",M36="Moderado","Reducir",M36="Por encima del promedio","Evitar",M36="Alto","Evitar")</f>
        <v>Evitar</v>
      </c>
      <c r="O36" s="4" t="s">
        <v>482</v>
      </c>
      <c r="P36" s="5" t="s">
        <v>483</v>
      </c>
      <c r="Q36" s="4" t="s">
        <v>212</v>
      </c>
      <c r="R36" s="21">
        <v>44562</v>
      </c>
      <c r="S36" s="21">
        <v>44926</v>
      </c>
      <c r="T36" s="5" t="s">
        <v>484</v>
      </c>
      <c r="U36" s="8"/>
      <c r="V36" s="5"/>
      <c r="W36" s="21"/>
      <c r="X36" s="21"/>
      <c r="Y36" s="186"/>
      <c r="Z36" s="186"/>
      <c r="AA36" s="8"/>
      <c r="AB36" s="5"/>
      <c r="AC36" s="21"/>
      <c r="AD36" s="21"/>
      <c r="AE36" s="186"/>
      <c r="AF36" s="186"/>
      <c r="AG36" s="8"/>
      <c r="AH36" s="5"/>
      <c r="AI36" s="21"/>
      <c r="AJ36" s="21"/>
      <c r="AK36" s="186"/>
      <c r="AL36" s="186"/>
      <c r="AM36" s="8"/>
      <c r="AN36" s="5"/>
      <c r="AO36" s="21"/>
      <c r="AP36" s="21"/>
      <c r="AQ36" s="186"/>
      <c r="AR36" s="186"/>
      <c r="AS36" s="8"/>
      <c r="AT36" s="5"/>
      <c r="AU36" s="21"/>
      <c r="AV36" s="21"/>
      <c r="AW36" s="186"/>
      <c r="AX36" s="186"/>
      <c r="AY36" s="8"/>
      <c r="AZ36" s="5"/>
      <c r="BA36" s="21"/>
      <c r="BB36" s="21"/>
      <c r="BC36" s="186"/>
      <c r="BD36" s="186"/>
      <c r="BE36" s="8"/>
      <c r="BF36" s="5"/>
      <c r="BG36" s="21"/>
      <c r="BH36" s="21"/>
      <c r="BI36" s="186"/>
      <c r="BJ36" s="186"/>
      <c r="BK36" s="8"/>
      <c r="BL36" s="5"/>
      <c r="BM36" s="21"/>
      <c r="BN36" s="21"/>
      <c r="BO36" s="186"/>
      <c r="BP36" s="186"/>
      <c r="BQ36" s="8"/>
      <c r="BR36" s="5"/>
      <c r="BS36" s="21"/>
      <c r="BT36" s="21"/>
      <c r="BU36" s="186"/>
      <c r="BV36" s="186"/>
      <c r="BW36" s="8"/>
      <c r="BX36" s="5"/>
      <c r="BY36" s="21"/>
      <c r="BZ36" s="21"/>
      <c r="CA36" s="186"/>
      <c r="CB36" s="186"/>
      <c r="CC36" s="8"/>
      <c r="CD36" s="5"/>
      <c r="CE36" s="21"/>
      <c r="CF36" s="21"/>
      <c r="CG36" s="186"/>
      <c r="CH36" s="186"/>
      <c r="CI36" s="8"/>
      <c r="CJ36" s="5"/>
      <c r="CK36" s="21"/>
      <c r="CL36" s="21"/>
      <c r="CM36" s="186"/>
      <c r="CN36" s="151"/>
      <c r="CO36" s="36"/>
      <c r="CP36" s="37"/>
    </row>
    <row r="37" spans="1:94" ht="77.25" customHeight="1" x14ac:dyDescent="0.2">
      <c r="A37" s="136" t="s">
        <v>485</v>
      </c>
      <c r="B37" s="137" t="s">
        <v>321</v>
      </c>
      <c r="C37" s="138" t="s">
        <v>486</v>
      </c>
      <c r="D37" s="139" t="s">
        <v>76</v>
      </c>
      <c r="E37" s="9" t="s">
        <v>487</v>
      </c>
      <c r="F37" s="20" t="s">
        <v>488</v>
      </c>
      <c r="G37" s="34" t="s">
        <v>7</v>
      </c>
      <c r="H37" s="6" t="s">
        <v>489</v>
      </c>
      <c r="I37" s="140">
        <v>10</v>
      </c>
      <c r="J37" s="140">
        <v>4</v>
      </c>
      <c r="K37" s="140">
        <f t="shared" si="0"/>
        <v>40</v>
      </c>
      <c r="L37" s="35" t="str" cm="1">
        <f t="array" ref="L37">_xlfn.IFS(K37&lt;=0,"No aplica",K37&lt;=39,"Débil",K37&lt;=59,"Necesita mejora",K37&lt;=79,"Aceptable",K37&lt;=100,"Fuerte")</f>
        <v>Necesita mejora</v>
      </c>
      <c r="M37" s="34" t="str" cm="1">
        <f t="array" ref="M37">_xlfn.IFS(AND(G37="Bajo",L37="Fuerte"),"Bajo",AND(G37="Bajo",L37="Aceptable"),"Bajo",AND(G37="Bajo",L37="Necesita mejora"),"Moderado",AND(G37="Bajo",L37="Débil"),"Por encima del promedio",AND(G37="Moderado",L37="Fuerte"),"Bajo",AND(G37="Moderado",L37="Aceptable"),"Moderado",AND(G37="Moderado",L37="Necesita mejora"),"Por encima del promedio",AND(G37="Moderado",L37="Débil"),"Alto",AND(G37="Por encima del promedio",L37="Fuerte"),"Moderado",AND(G37="Por encima del promedio",L37="Aceptable"),"Por encima del promedio",AND(G37="Por encima del promedio",L37="Necesita mejora"),"Alto",AND(G37="Por encima del promedio",L37="Débil"),"Alto",AND(G37="Alto",L37="Fuerte"),"Por encima del promedio",AND(G37="Alto",L37="Aceptable"),"Alto",AND(G37="Alto",L37="Necesita mejora"),"Alto",AND(G37="Alto",L37="Débil"),"Alto")</f>
        <v>Alto</v>
      </c>
      <c r="N37" s="7" t="str" cm="1">
        <f t="array" ref="N37">_xlfn.IFS(M37="Bajo","Asumir",M37="Moderado","Reducir",M37="Por encima del promedio","Evitar",M37="Alto","Evitar")</f>
        <v>Evitar</v>
      </c>
      <c r="O37" s="4" t="s">
        <v>490</v>
      </c>
      <c r="P37" s="5" t="s">
        <v>483</v>
      </c>
      <c r="Q37" s="4" t="s">
        <v>212</v>
      </c>
      <c r="R37" s="21">
        <v>44562</v>
      </c>
      <c r="S37" s="21">
        <v>44926</v>
      </c>
      <c r="T37" s="5" t="s">
        <v>491</v>
      </c>
      <c r="U37" s="8"/>
      <c r="V37" s="5"/>
      <c r="W37" s="21"/>
      <c r="X37" s="21"/>
      <c r="Y37" s="186"/>
      <c r="Z37" s="186"/>
      <c r="AA37" s="8"/>
      <c r="AB37" s="5"/>
      <c r="AC37" s="21"/>
      <c r="AD37" s="21"/>
      <c r="AE37" s="186"/>
      <c r="AF37" s="186"/>
      <c r="AG37" s="8"/>
      <c r="AH37" s="5"/>
      <c r="AI37" s="21"/>
      <c r="AJ37" s="21"/>
      <c r="AK37" s="186"/>
      <c r="AL37" s="186"/>
      <c r="AM37" s="8"/>
      <c r="AN37" s="5"/>
      <c r="AO37" s="21"/>
      <c r="AP37" s="21"/>
      <c r="AQ37" s="186"/>
      <c r="AR37" s="186"/>
      <c r="AS37" s="8"/>
      <c r="AT37" s="5"/>
      <c r="AU37" s="21"/>
      <c r="AV37" s="21"/>
      <c r="AW37" s="186"/>
      <c r="AX37" s="186"/>
      <c r="AY37" s="8"/>
      <c r="AZ37" s="5"/>
      <c r="BA37" s="21"/>
      <c r="BB37" s="21"/>
      <c r="BC37" s="186"/>
      <c r="BD37" s="186"/>
      <c r="BE37" s="8"/>
      <c r="BF37" s="5"/>
      <c r="BG37" s="21"/>
      <c r="BH37" s="21"/>
      <c r="BI37" s="186"/>
      <c r="BJ37" s="186"/>
      <c r="BK37" s="8"/>
      <c r="BL37" s="5"/>
      <c r="BM37" s="21"/>
      <c r="BN37" s="21"/>
      <c r="BO37" s="186"/>
      <c r="BP37" s="186"/>
      <c r="BQ37" s="8"/>
      <c r="BR37" s="5"/>
      <c r="BS37" s="21"/>
      <c r="BT37" s="21"/>
      <c r="BU37" s="186"/>
      <c r="BV37" s="186"/>
      <c r="BW37" s="8"/>
      <c r="BX37" s="5"/>
      <c r="BY37" s="21"/>
      <c r="BZ37" s="21"/>
      <c r="CA37" s="186"/>
      <c r="CB37" s="186"/>
      <c r="CC37" s="8"/>
      <c r="CD37" s="5"/>
      <c r="CE37" s="21"/>
      <c r="CF37" s="21"/>
      <c r="CG37" s="186"/>
      <c r="CH37" s="186"/>
      <c r="CI37" s="8"/>
      <c r="CJ37" s="5"/>
      <c r="CK37" s="21"/>
      <c r="CL37" s="21"/>
      <c r="CM37" s="186"/>
      <c r="CN37" s="151"/>
      <c r="CO37" s="36"/>
      <c r="CP37" s="37"/>
    </row>
    <row r="38" spans="1:94" ht="78.75" customHeight="1" x14ac:dyDescent="0.2">
      <c r="A38" s="136" t="s">
        <v>492</v>
      </c>
      <c r="B38" s="137" t="s">
        <v>477</v>
      </c>
      <c r="C38" s="138" t="s">
        <v>493</v>
      </c>
      <c r="D38" s="139" t="s">
        <v>76</v>
      </c>
      <c r="E38" s="9" t="s">
        <v>494</v>
      </c>
      <c r="F38" s="20" t="s">
        <v>495</v>
      </c>
      <c r="G38" s="34" t="s">
        <v>7</v>
      </c>
      <c r="H38" s="6" t="s">
        <v>496</v>
      </c>
      <c r="I38" s="140">
        <v>15</v>
      </c>
      <c r="J38" s="140">
        <v>4</v>
      </c>
      <c r="K38" s="140">
        <f t="shared" si="0"/>
        <v>60</v>
      </c>
      <c r="L38" s="35" t="str" cm="1">
        <f t="array" ref="L38">_xlfn.IFS(K38&lt;=0,"No aplica",K38&lt;=39,"Débil",K38&lt;=59,"Necesita mejora",K38&lt;=79,"Aceptable",K38&lt;=100,"Fuerte")</f>
        <v>Aceptable</v>
      </c>
      <c r="M38" s="34" t="str" cm="1">
        <f t="array" ref="M38">_xlfn.IFS(AND(G38="Bajo",L38="Fuerte"),"Bajo",AND(G38="Bajo",L38="Aceptable"),"Bajo",AND(G38="Bajo",L38="Necesita mejora"),"Moderado",AND(G38="Bajo",L38="Débil"),"Por encima del promedio",AND(G38="Moderado",L38="Fuerte"),"Bajo",AND(G38="Moderado",L38="Aceptable"),"Moderado",AND(G38="Moderado",L38="Necesita mejora"),"Por encima del promedio",AND(G38="Moderado",L38="Débil"),"Alto",AND(G38="Por encima del promedio",L38="Fuerte"),"Moderado",AND(G38="Por encima del promedio",L38="Aceptable"),"Por encima del promedio",AND(G38="Por encima del promedio",L38="Necesita mejora"),"Alto",AND(G38="Por encima del promedio",L38="Débil"),"Alto",AND(G38="Alto",L38="Fuerte"),"Por encima del promedio",AND(G38="Alto",L38="Aceptable"),"Alto",AND(G38="Alto",L38="Necesita mejora"),"Alto",AND(G38="Alto",L38="Débil"),"Alto")</f>
        <v>Alto</v>
      </c>
      <c r="N38" s="7" t="str" cm="1">
        <f t="array" ref="N38">_xlfn.IFS(M38="Bajo","Asumir",M38="Moderado","Reducir",M38="Por encima del promedio","Evitar",M38="Alto","Evitar")</f>
        <v>Evitar</v>
      </c>
      <c r="O38" s="4" t="s">
        <v>497</v>
      </c>
      <c r="P38" s="5" t="s">
        <v>483</v>
      </c>
      <c r="Q38" s="4" t="s">
        <v>344</v>
      </c>
      <c r="R38" s="21">
        <v>44562</v>
      </c>
      <c r="S38" s="21">
        <v>44926</v>
      </c>
      <c r="T38" s="5" t="s">
        <v>498</v>
      </c>
      <c r="U38" s="8"/>
      <c r="V38" s="5"/>
      <c r="W38" s="21"/>
      <c r="X38" s="21"/>
      <c r="Y38" s="186"/>
      <c r="Z38" s="186"/>
      <c r="AA38" s="8"/>
      <c r="AB38" s="5"/>
      <c r="AC38" s="21"/>
      <c r="AD38" s="21"/>
      <c r="AE38" s="186"/>
      <c r="AF38" s="186"/>
      <c r="AG38" s="8"/>
      <c r="AH38" s="5"/>
      <c r="AI38" s="21"/>
      <c r="AJ38" s="21"/>
      <c r="AK38" s="186"/>
      <c r="AL38" s="186"/>
      <c r="AM38" s="8"/>
      <c r="AN38" s="5"/>
      <c r="AO38" s="21"/>
      <c r="AP38" s="21"/>
      <c r="AQ38" s="186"/>
      <c r="AR38" s="186"/>
      <c r="AS38" s="8"/>
      <c r="AT38" s="5"/>
      <c r="AU38" s="21"/>
      <c r="AV38" s="21"/>
      <c r="AW38" s="186"/>
      <c r="AX38" s="186"/>
      <c r="AY38" s="8"/>
      <c r="AZ38" s="5"/>
      <c r="BA38" s="21"/>
      <c r="BB38" s="21"/>
      <c r="BC38" s="186"/>
      <c r="BD38" s="186"/>
      <c r="BE38" s="8"/>
      <c r="BF38" s="5"/>
      <c r="BG38" s="21"/>
      <c r="BH38" s="21"/>
      <c r="BI38" s="186"/>
      <c r="BJ38" s="186"/>
      <c r="BK38" s="8"/>
      <c r="BL38" s="5"/>
      <c r="BM38" s="21"/>
      <c r="BN38" s="21"/>
      <c r="BO38" s="186"/>
      <c r="BP38" s="186"/>
      <c r="BQ38" s="8"/>
      <c r="BR38" s="5"/>
      <c r="BS38" s="21"/>
      <c r="BT38" s="21"/>
      <c r="BU38" s="186"/>
      <c r="BV38" s="186"/>
      <c r="BW38" s="8"/>
      <c r="BX38" s="5"/>
      <c r="BY38" s="21"/>
      <c r="BZ38" s="21"/>
      <c r="CA38" s="186"/>
      <c r="CB38" s="186"/>
      <c r="CC38" s="8"/>
      <c r="CD38" s="5"/>
      <c r="CE38" s="21"/>
      <c r="CF38" s="21"/>
      <c r="CG38" s="186"/>
      <c r="CH38" s="186"/>
      <c r="CI38" s="8"/>
      <c r="CJ38" s="5"/>
      <c r="CK38" s="21"/>
      <c r="CL38" s="21"/>
      <c r="CM38" s="186"/>
      <c r="CN38" s="151"/>
      <c r="CO38" s="36"/>
      <c r="CP38" s="37"/>
    </row>
    <row r="39" spans="1:94" ht="49.5" customHeight="1" x14ac:dyDescent="0.2">
      <c r="A39" s="136" t="s">
        <v>499</v>
      </c>
      <c r="B39" s="137" t="s">
        <v>477</v>
      </c>
      <c r="C39" s="138" t="s">
        <v>500</v>
      </c>
      <c r="D39" s="139" t="s">
        <v>76</v>
      </c>
      <c r="E39" s="9" t="s">
        <v>501</v>
      </c>
      <c r="F39" s="20" t="s">
        <v>502</v>
      </c>
      <c r="G39" s="34" t="s">
        <v>7</v>
      </c>
      <c r="H39" s="6" t="s">
        <v>503</v>
      </c>
      <c r="I39" s="140">
        <v>5</v>
      </c>
      <c r="J39" s="140">
        <v>4</v>
      </c>
      <c r="K39" s="140">
        <f t="shared" si="0"/>
        <v>20</v>
      </c>
      <c r="L39" s="35" t="str" cm="1">
        <f t="array" ref="L39">_xlfn.IFS(K39&lt;=0,"No aplica",K39&lt;=39,"Débil",K39&lt;=59,"Necesita mejora",K39&lt;=79,"Aceptable",K39&lt;=100,"Fuerte")</f>
        <v>Débil</v>
      </c>
      <c r="M39" s="34" t="str" cm="1">
        <f t="array" ref="M39">_xlfn.IFS(AND(G39="Bajo",L39="Fuerte"),"Bajo",AND(G39="Bajo",L39="Aceptable"),"Bajo",AND(G39="Bajo",L39="Necesita mejora"),"Moderado",AND(G39="Bajo",L39="Débil"),"Por encima del promedio",AND(G39="Moderado",L39="Fuerte"),"Bajo",AND(G39="Moderado",L39="Aceptable"),"Moderado",AND(G39="Moderado",L39="Necesita mejora"),"Por encima del promedio",AND(G39="Moderado",L39="Débil"),"Alto",AND(G39="Por encima del promedio",L39="Fuerte"),"Moderado",AND(G39="Por encima del promedio",L39="Aceptable"),"Por encima del promedio",AND(G39="Por encima del promedio",L39="Necesita mejora"),"Alto",AND(G39="Por encima del promedio",L39="Débil"),"Alto",AND(G39="Alto",L39="Fuerte"),"Por encima del promedio",AND(G39="Alto",L39="Aceptable"),"Alto",AND(G39="Alto",L39="Necesita mejora"),"Alto",AND(G39="Alto",L39="Débil"),"Alto")</f>
        <v>Alto</v>
      </c>
      <c r="N39" s="7" t="str" cm="1">
        <f t="array" ref="N39">_xlfn.IFS(M39="Bajo","Asumir",M39="Moderado","Reducir",M39="Por encima del promedio","Evitar",M39="Alto","Evitar")</f>
        <v>Evitar</v>
      </c>
      <c r="O39" s="4" t="s">
        <v>504</v>
      </c>
      <c r="P39" s="5" t="s">
        <v>505</v>
      </c>
      <c r="Q39" s="4" t="s">
        <v>212</v>
      </c>
      <c r="R39" s="21">
        <v>44562</v>
      </c>
      <c r="S39" s="21">
        <v>44926</v>
      </c>
      <c r="T39" s="5" t="s">
        <v>506</v>
      </c>
      <c r="U39" s="8"/>
      <c r="V39" s="5"/>
      <c r="W39" s="21"/>
      <c r="X39" s="21"/>
      <c r="Y39" s="186"/>
      <c r="Z39" s="186"/>
      <c r="AA39" s="8"/>
      <c r="AB39" s="5"/>
      <c r="AC39" s="21"/>
      <c r="AD39" s="21"/>
      <c r="AE39" s="186"/>
      <c r="AF39" s="186"/>
      <c r="AG39" s="8"/>
      <c r="AH39" s="5"/>
      <c r="AI39" s="21"/>
      <c r="AJ39" s="21"/>
      <c r="AK39" s="186"/>
      <c r="AL39" s="186"/>
      <c r="AM39" s="8"/>
      <c r="AN39" s="5"/>
      <c r="AO39" s="21"/>
      <c r="AP39" s="21"/>
      <c r="AQ39" s="186"/>
      <c r="AR39" s="186"/>
      <c r="AS39" s="8"/>
      <c r="AT39" s="5"/>
      <c r="AU39" s="21"/>
      <c r="AV39" s="21"/>
      <c r="AW39" s="186"/>
      <c r="AX39" s="186"/>
      <c r="AY39" s="8"/>
      <c r="AZ39" s="5"/>
      <c r="BA39" s="21"/>
      <c r="BB39" s="21"/>
      <c r="BC39" s="186"/>
      <c r="BD39" s="186"/>
      <c r="BE39" s="8"/>
      <c r="BF39" s="5"/>
      <c r="BG39" s="21"/>
      <c r="BH39" s="21"/>
      <c r="BI39" s="186"/>
      <c r="BJ39" s="186"/>
      <c r="BK39" s="8"/>
      <c r="BL39" s="5"/>
      <c r="BM39" s="21"/>
      <c r="BN39" s="21"/>
      <c r="BO39" s="186"/>
      <c r="BP39" s="186"/>
      <c r="BQ39" s="8"/>
      <c r="BR39" s="5"/>
      <c r="BS39" s="21"/>
      <c r="BT39" s="21"/>
      <c r="BU39" s="186"/>
      <c r="BV39" s="186"/>
      <c r="BW39" s="8"/>
      <c r="BX39" s="5"/>
      <c r="BY39" s="21"/>
      <c r="BZ39" s="21"/>
      <c r="CA39" s="186"/>
      <c r="CB39" s="186"/>
      <c r="CC39" s="8"/>
      <c r="CD39" s="5"/>
      <c r="CE39" s="21"/>
      <c r="CF39" s="21"/>
      <c r="CG39" s="186"/>
      <c r="CH39" s="186"/>
      <c r="CI39" s="8"/>
      <c r="CJ39" s="5"/>
      <c r="CK39" s="21"/>
      <c r="CL39" s="21"/>
      <c r="CM39" s="186"/>
      <c r="CN39" s="151"/>
      <c r="CO39" s="36"/>
      <c r="CP39" s="37"/>
    </row>
    <row r="40" spans="1:94" ht="68.25" customHeight="1" x14ac:dyDescent="0.2">
      <c r="A40" s="136" t="s">
        <v>507</v>
      </c>
      <c r="B40" s="137" t="s">
        <v>477</v>
      </c>
      <c r="C40" s="138" t="s">
        <v>508</v>
      </c>
      <c r="D40" s="139" t="s">
        <v>81</v>
      </c>
      <c r="E40" s="9" t="s">
        <v>509</v>
      </c>
      <c r="F40" s="20" t="s">
        <v>510</v>
      </c>
      <c r="G40" s="34" t="s">
        <v>36</v>
      </c>
      <c r="H40" s="6" t="s">
        <v>511</v>
      </c>
      <c r="I40" s="140">
        <v>15</v>
      </c>
      <c r="J40" s="140">
        <v>4</v>
      </c>
      <c r="K40" s="140">
        <f t="shared" si="0"/>
        <v>60</v>
      </c>
      <c r="L40" s="35" t="str" cm="1">
        <f t="array" ref="L40">_xlfn.IFS(K40&lt;=0,"No aplica",K40&lt;=39,"Débil",K40&lt;=59,"Necesita mejora",K40&lt;=79,"Aceptable",K40&lt;=100,"Fuerte")</f>
        <v>Aceptable</v>
      </c>
      <c r="M40" s="34" t="str" cm="1">
        <f t="array" ref="M40">_xlfn.IFS(AND(G40="Bajo",L40="Fuerte"),"Bajo",AND(G40="Bajo",L40="Aceptable"),"Bajo",AND(G40="Bajo",L40="Necesita mejora"),"Moderado",AND(G40="Bajo",L40="Débil"),"Por encima del promedio",AND(G40="Moderado",L40="Fuerte"),"Bajo",AND(G40="Moderado",L40="Aceptable"),"Moderado",AND(G40="Moderado",L40="Necesita mejora"),"Por encima del promedio",AND(G40="Moderado",L40="Débil"),"Alto",AND(G40="Por encima del promedio",L40="Fuerte"),"Moderado",AND(G40="Por encima del promedio",L40="Aceptable"),"Por encima del promedio",AND(G40="Por encima del promedio",L40="Necesita mejora"),"Alto",AND(G40="Por encima del promedio",L40="Débil"),"Alto",AND(G40="Alto",L40="Fuerte"),"Por encima del promedio",AND(G40="Alto",L40="Aceptable"),"Alto",AND(G40="Alto",L40="Necesita mejora"),"Alto",AND(G40="Alto",L40="Débil"),"Alto")</f>
        <v>Moderado</v>
      </c>
      <c r="N40" s="7" t="str" cm="1">
        <f t="array" ref="N40">_xlfn.IFS(M40="Bajo","Asumir",M40="Moderado","Reducir",M40="Por encima del promedio","Evitar",M40="Alto","Evitar")</f>
        <v>Reducir</v>
      </c>
      <c r="O40" s="4" t="s">
        <v>512</v>
      </c>
      <c r="P40" s="5" t="s">
        <v>483</v>
      </c>
      <c r="Q40" s="4" t="s">
        <v>212</v>
      </c>
      <c r="R40" s="21">
        <v>44562</v>
      </c>
      <c r="S40" s="21">
        <v>44926</v>
      </c>
      <c r="T40" s="5" t="s">
        <v>513</v>
      </c>
      <c r="U40" s="8"/>
      <c r="V40" s="5"/>
      <c r="W40" s="21"/>
      <c r="X40" s="21"/>
      <c r="Y40" s="186"/>
      <c r="Z40" s="186"/>
      <c r="AA40" s="8"/>
      <c r="AB40" s="5"/>
      <c r="AC40" s="21"/>
      <c r="AD40" s="21"/>
      <c r="AE40" s="186"/>
      <c r="AF40" s="186"/>
      <c r="AG40" s="8"/>
      <c r="AH40" s="5"/>
      <c r="AI40" s="21"/>
      <c r="AJ40" s="21"/>
      <c r="AK40" s="186"/>
      <c r="AL40" s="186"/>
      <c r="AM40" s="8"/>
      <c r="AN40" s="5"/>
      <c r="AO40" s="21"/>
      <c r="AP40" s="21"/>
      <c r="AQ40" s="186"/>
      <c r="AR40" s="186"/>
      <c r="AS40" s="8"/>
      <c r="AT40" s="5"/>
      <c r="AU40" s="21"/>
      <c r="AV40" s="21"/>
      <c r="AW40" s="186"/>
      <c r="AX40" s="186"/>
      <c r="AY40" s="8"/>
      <c r="AZ40" s="5"/>
      <c r="BA40" s="21"/>
      <c r="BB40" s="21"/>
      <c r="BC40" s="186"/>
      <c r="BD40" s="186"/>
      <c r="BE40" s="8"/>
      <c r="BF40" s="5"/>
      <c r="BG40" s="21"/>
      <c r="BH40" s="21"/>
      <c r="BI40" s="186"/>
      <c r="BJ40" s="186"/>
      <c r="BK40" s="8"/>
      <c r="BL40" s="5"/>
      <c r="BM40" s="21"/>
      <c r="BN40" s="21"/>
      <c r="BO40" s="186"/>
      <c r="BP40" s="186"/>
      <c r="BQ40" s="8"/>
      <c r="BR40" s="5"/>
      <c r="BS40" s="21"/>
      <c r="BT40" s="21"/>
      <c r="BU40" s="186"/>
      <c r="BV40" s="186"/>
      <c r="BW40" s="8"/>
      <c r="BX40" s="5"/>
      <c r="BY40" s="21"/>
      <c r="BZ40" s="21"/>
      <c r="CA40" s="186"/>
      <c r="CB40" s="186"/>
      <c r="CC40" s="8"/>
      <c r="CD40" s="5"/>
      <c r="CE40" s="21"/>
      <c r="CF40" s="21"/>
      <c r="CG40" s="186"/>
      <c r="CH40" s="186"/>
      <c r="CI40" s="8"/>
      <c r="CJ40" s="5"/>
      <c r="CK40" s="21"/>
      <c r="CL40" s="21"/>
      <c r="CM40" s="186"/>
      <c r="CN40" s="151"/>
      <c r="CO40" s="36"/>
      <c r="CP40" s="37"/>
    </row>
    <row r="41" spans="1:94" s="141" customFormat="1" ht="199.5" x14ac:dyDescent="0.2">
      <c r="A41" s="136" t="s">
        <v>514</v>
      </c>
      <c r="B41" s="137" t="s">
        <v>399</v>
      </c>
      <c r="C41" s="138" t="s">
        <v>515</v>
      </c>
      <c r="D41" s="139" t="s">
        <v>76</v>
      </c>
      <c r="E41" s="9" t="s">
        <v>516</v>
      </c>
      <c r="F41" s="20" t="s">
        <v>517</v>
      </c>
      <c r="G41" s="34" t="s">
        <v>7</v>
      </c>
      <c r="H41" s="6" t="s">
        <v>518</v>
      </c>
      <c r="I41" s="140">
        <v>15</v>
      </c>
      <c r="J41" s="140">
        <v>5</v>
      </c>
      <c r="K41" s="140">
        <f t="shared" si="0"/>
        <v>75</v>
      </c>
      <c r="L41" s="35" t="str" cm="1">
        <f t="array" ref="L41">_xlfn.IFS(K41&lt;=0,"No aplica",K41&lt;=39,"Débil",K41&lt;=59,"Necesita mejora",K41&lt;=79,"Aceptable",K41&lt;=100,"Fuerte")</f>
        <v>Aceptable</v>
      </c>
      <c r="M41" s="34" t="str" cm="1">
        <f t="array" ref="M41">_xlfn.IFS(AND(G41="Bajo",L41="Fuerte"),"Bajo",AND(G41="Bajo",L41="Aceptable"),"Bajo",AND(G41="Bajo",L41="Necesita mejora"),"Moderado",AND(G41="Bajo",L41="Débil"),"Por encima del promedio",AND(G41="Moderado",L41="Fuerte"),"Bajo",AND(G41="Moderado",L41="Aceptable"),"Moderado",AND(G41="Moderado",L41="Necesita mejora"),"Por encima del promedio",AND(G41="Moderado",L41="Débil"),"Alto",AND(G41="Por encima del promedio",L41="Fuerte"),"Moderado",AND(G41="Por encima del promedio",L41="Aceptable"),"Por encima del promedio",AND(G41="Por encima del promedio",L41="Necesita mejora"),"Alto",AND(G41="Por encima del promedio",L41="Débil"),"Alto",AND(G41="Alto",L41="Fuerte"),"Por encima del promedio",AND(G41="Alto",L41="Aceptable"),"Alto",AND(G41="Alto",L41="Necesita mejora"),"Alto",AND(G41="Alto",L41="Débil"),"Alto")</f>
        <v>Alto</v>
      </c>
      <c r="N41" s="7" t="str" cm="1">
        <f t="array" ref="N41">_xlfn.IFS(M41="Bajo","Asumir",M41="Moderado","Reducir",M41="Por encima del promedio","Evitar",M41="Alto","Evitar")</f>
        <v>Evitar</v>
      </c>
      <c r="O41" s="4" t="s">
        <v>519</v>
      </c>
      <c r="P41" s="5" t="s">
        <v>224</v>
      </c>
      <c r="Q41" s="4" t="s">
        <v>212</v>
      </c>
      <c r="R41" s="21">
        <v>45086</v>
      </c>
      <c r="S41" s="21">
        <v>45291</v>
      </c>
      <c r="T41" s="5" t="s">
        <v>520</v>
      </c>
      <c r="U41" s="8"/>
      <c r="V41" s="5"/>
      <c r="W41" s="21"/>
      <c r="X41" s="21"/>
      <c r="Y41" s="186"/>
      <c r="Z41" s="186"/>
      <c r="AA41" s="8"/>
      <c r="AB41" s="5"/>
      <c r="AC41" s="21"/>
      <c r="AD41" s="21"/>
      <c r="AE41" s="186"/>
      <c r="AF41" s="186"/>
      <c r="AG41" s="8"/>
      <c r="AH41" s="5"/>
      <c r="AI41" s="21"/>
      <c r="AJ41" s="21"/>
      <c r="AK41" s="186"/>
      <c r="AL41" s="186"/>
      <c r="AM41" s="8"/>
      <c r="AN41" s="5"/>
      <c r="AO41" s="21"/>
      <c r="AP41" s="21"/>
      <c r="AQ41" s="186"/>
      <c r="AR41" s="186"/>
      <c r="AS41" s="8"/>
      <c r="AT41" s="5"/>
      <c r="AU41" s="21"/>
      <c r="AV41" s="21"/>
      <c r="AW41" s="186"/>
      <c r="AX41" s="186"/>
      <c r="AY41" s="8"/>
      <c r="AZ41" s="5"/>
      <c r="BA41" s="21"/>
      <c r="BB41" s="21"/>
      <c r="BC41" s="186"/>
      <c r="BD41" s="186"/>
      <c r="BE41" s="8"/>
      <c r="BF41" s="5"/>
      <c r="BG41" s="21"/>
      <c r="BH41" s="21"/>
      <c r="BI41" s="186"/>
      <c r="BJ41" s="186"/>
      <c r="BK41" s="8"/>
      <c r="BL41" s="5"/>
      <c r="BM41" s="21"/>
      <c r="BN41" s="21"/>
      <c r="BO41" s="186"/>
      <c r="BP41" s="186"/>
      <c r="BQ41" s="8"/>
      <c r="BR41" s="5"/>
      <c r="BS41" s="21"/>
      <c r="BT41" s="21"/>
      <c r="BU41" s="186"/>
      <c r="BV41" s="186"/>
      <c r="BW41" s="8"/>
      <c r="BX41" s="5"/>
      <c r="BY41" s="21"/>
      <c r="BZ41" s="21"/>
      <c r="CA41" s="186"/>
      <c r="CB41" s="186"/>
      <c r="CC41" s="8"/>
      <c r="CD41" s="5"/>
      <c r="CE41" s="21"/>
      <c r="CF41" s="21"/>
      <c r="CG41" s="186"/>
      <c r="CH41" s="186"/>
      <c r="CI41" s="8"/>
      <c r="CJ41" s="5"/>
      <c r="CK41" s="21"/>
      <c r="CL41" s="21"/>
      <c r="CM41" s="186"/>
      <c r="CN41" s="151"/>
      <c r="CO41" s="36"/>
      <c r="CP41" s="37"/>
    </row>
    <row r="42" spans="1:94" s="141" customFormat="1" ht="156.75" x14ac:dyDescent="0.2">
      <c r="A42" s="136" t="s">
        <v>524</v>
      </c>
      <c r="B42" s="137" t="s">
        <v>399</v>
      </c>
      <c r="C42" s="138" t="s">
        <v>525</v>
      </c>
      <c r="D42" s="139" t="s">
        <v>76</v>
      </c>
      <c r="E42" s="9" t="s">
        <v>526</v>
      </c>
      <c r="F42" s="20" t="s">
        <v>527</v>
      </c>
      <c r="G42" s="34" t="s">
        <v>7</v>
      </c>
      <c r="H42" s="6" t="s">
        <v>528</v>
      </c>
      <c r="I42" s="140">
        <v>10</v>
      </c>
      <c r="J42" s="140">
        <v>5</v>
      </c>
      <c r="K42" s="140">
        <f t="shared" si="0"/>
        <v>50</v>
      </c>
      <c r="L42" s="35" t="str" cm="1">
        <f t="array" ref="L42">_xlfn.IFS(K42&lt;=0,"No aplica",K42&lt;=39,"Débil",K42&lt;=59,"Necesita mejora",K42&lt;=79,"Aceptable",K42&lt;=100,"Fuerte")</f>
        <v>Necesita mejora</v>
      </c>
      <c r="M42" s="34" t="str" cm="1">
        <f t="array" ref="M42">_xlfn.IFS(AND(G42="Bajo",L42="Fuerte"),"Bajo",AND(G42="Bajo",L42="Aceptable"),"Bajo",AND(G42="Bajo",L42="Necesita mejora"),"Moderado",AND(G42="Bajo",L42="Débil"),"Por encima del promedio",AND(G42="Moderado",L42="Fuerte"),"Bajo",AND(G42="Moderado",L42="Aceptable"),"Moderado",AND(G42="Moderado",L42="Necesita mejora"),"Por encima del promedio",AND(G42="Moderado",L42="Débil"),"Alto",AND(G42="Por encima del promedio",L42="Fuerte"),"Moderado",AND(G42="Por encima del promedio",L42="Aceptable"),"Por encima del promedio",AND(G42="Por encima del promedio",L42="Necesita mejora"),"Alto",AND(G42="Por encima del promedio",L42="Débil"),"Alto",AND(G42="Alto",L42="Fuerte"),"Por encima del promedio",AND(G42="Alto",L42="Aceptable"),"Alto",AND(G42="Alto",L42="Necesita mejora"),"Alto",AND(G42="Alto",L42="Débil"),"Alto")</f>
        <v>Alto</v>
      </c>
      <c r="N42" s="7" t="str" cm="1">
        <f t="array" ref="N42">_xlfn.IFS(M42="Bajo","Asumir",M42="Moderado","Reducir",M42="Por encima del promedio","Evitar",M42="Alto","Evitar")</f>
        <v>Evitar</v>
      </c>
      <c r="O42" s="4" t="s">
        <v>529</v>
      </c>
      <c r="P42" s="5" t="s">
        <v>224</v>
      </c>
      <c r="Q42" s="4" t="s">
        <v>522</v>
      </c>
      <c r="R42" s="21">
        <v>44562</v>
      </c>
      <c r="S42" s="21">
        <v>44926</v>
      </c>
      <c r="T42" s="5" t="s">
        <v>523</v>
      </c>
      <c r="U42" s="8"/>
      <c r="V42" s="5"/>
      <c r="W42" s="21"/>
      <c r="X42" s="21"/>
      <c r="Y42" s="186"/>
      <c r="Z42" s="186"/>
      <c r="AA42" s="8"/>
      <c r="AB42" s="5"/>
      <c r="AC42" s="21"/>
      <c r="AD42" s="21"/>
      <c r="AE42" s="186"/>
      <c r="AF42" s="186"/>
      <c r="AG42" s="8"/>
      <c r="AH42" s="5"/>
      <c r="AI42" s="21"/>
      <c r="AJ42" s="21"/>
      <c r="AK42" s="186"/>
      <c r="AL42" s="186"/>
      <c r="AM42" s="8"/>
      <c r="AN42" s="5"/>
      <c r="AO42" s="21"/>
      <c r="AP42" s="21"/>
      <c r="AQ42" s="186"/>
      <c r="AR42" s="186"/>
      <c r="AS42" s="8"/>
      <c r="AT42" s="5"/>
      <c r="AU42" s="21"/>
      <c r="AV42" s="21"/>
      <c r="AW42" s="186"/>
      <c r="AX42" s="186"/>
      <c r="AY42" s="8"/>
      <c r="AZ42" s="5"/>
      <c r="BA42" s="21"/>
      <c r="BB42" s="21"/>
      <c r="BC42" s="186"/>
      <c r="BD42" s="186"/>
      <c r="BE42" s="8"/>
      <c r="BF42" s="5"/>
      <c r="BG42" s="21"/>
      <c r="BH42" s="21"/>
      <c r="BI42" s="186"/>
      <c r="BJ42" s="186"/>
      <c r="BK42" s="8"/>
      <c r="BL42" s="5"/>
      <c r="BM42" s="21"/>
      <c r="BN42" s="21"/>
      <c r="BO42" s="186"/>
      <c r="BP42" s="186"/>
      <c r="BQ42" s="8"/>
      <c r="BR42" s="5"/>
      <c r="BS42" s="21"/>
      <c r="BT42" s="21"/>
      <c r="BU42" s="186"/>
      <c r="BV42" s="186"/>
      <c r="BW42" s="8"/>
      <c r="BX42" s="5"/>
      <c r="BY42" s="21"/>
      <c r="BZ42" s="21"/>
      <c r="CA42" s="186"/>
      <c r="CB42" s="186"/>
      <c r="CC42" s="8"/>
      <c r="CD42" s="5"/>
      <c r="CE42" s="21"/>
      <c r="CF42" s="21"/>
      <c r="CG42" s="186"/>
      <c r="CH42" s="186"/>
      <c r="CI42" s="8"/>
      <c r="CJ42" s="5"/>
      <c r="CK42" s="21"/>
      <c r="CL42" s="21"/>
      <c r="CM42" s="186"/>
      <c r="CN42" s="151"/>
      <c r="CO42" s="36"/>
      <c r="CP42" s="37"/>
    </row>
    <row r="43" spans="1:94" ht="78" customHeight="1" x14ac:dyDescent="0.2">
      <c r="A43" s="136" t="s">
        <v>530</v>
      </c>
      <c r="B43" s="137" t="s">
        <v>477</v>
      </c>
      <c r="C43" s="138" t="s">
        <v>531</v>
      </c>
      <c r="D43" s="139" t="s">
        <v>72</v>
      </c>
      <c r="E43" s="9" t="s">
        <v>532</v>
      </c>
      <c r="F43" s="20" t="s">
        <v>533</v>
      </c>
      <c r="G43" s="34" t="s">
        <v>7</v>
      </c>
      <c r="H43" s="6" t="s">
        <v>534</v>
      </c>
      <c r="I43" s="140">
        <v>20</v>
      </c>
      <c r="J43" s="140">
        <v>4</v>
      </c>
      <c r="K43" s="140">
        <f t="shared" si="0"/>
        <v>80</v>
      </c>
      <c r="L43" s="35" t="str" cm="1">
        <f t="array" ref="L43">_xlfn.IFS(K43&lt;=0,"No aplica",K43&lt;=39,"Débil",K43&lt;=59,"Necesita mejora",K43&lt;=79,"Aceptable",K43&lt;=100,"Fuerte")</f>
        <v>Fuerte</v>
      </c>
      <c r="M43" s="34" t="str" cm="1">
        <f t="array" ref="M43">_xlfn.IFS(AND(G43="Bajo",L43="Fuerte"),"Bajo",AND(G43="Bajo",L43="Aceptable"),"Bajo",AND(G43="Bajo",L43="Necesita mejora"),"Moderado",AND(G43="Bajo",L43="Débil"),"Por encima del promedio",AND(G43="Moderado",L43="Fuerte"),"Bajo",AND(G43="Moderado",L43="Aceptable"),"Moderado",AND(G43="Moderado",L43="Necesita mejora"),"Por encima del promedio",AND(G43="Moderado",L43="Débil"),"Alto",AND(G43="Por encima del promedio",L43="Fuerte"),"Moderado",AND(G43="Por encima del promedio",L43="Aceptable"),"Por encima del promedio",AND(G43="Por encima del promedio",L43="Necesita mejora"),"Alto",AND(G43="Por encima del promedio",L43="Débil"),"Alto",AND(G43="Alto",L43="Fuerte"),"Por encima del promedio",AND(G43="Alto",L43="Aceptable"),"Alto",AND(G43="Alto",L43="Necesita mejora"),"Alto",AND(G43="Alto",L43="Débil"),"Alto")</f>
        <v>Por encima del promedio</v>
      </c>
      <c r="N43" s="7" t="str" cm="1">
        <f t="array" ref="N43">_xlfn.IFS(M43="Bajo","Asumir",M43="Moderado","Reducir",M43="Por encima del promedio","Evitar",M43="Alto","Evitar")</f>
        <v>Evitar</v>
      </c>
      <c r="O43" s="4" t="s">
        <v>535</v>
      </c>
      <c r="P43" s="5" t="s">
        <v>536</v>
      </c>
      <c r="Q43" s="4" t="s">
        <v>212</v>
      </c>
      <c r="R43" s="21">
        <v>44562</v>
      </c>
      <c r="S43" s="21">
        <v>44926</v>
      </c>
      <c r="T43" s="5" t="s">
        <v>537</v>
      </c>
      <c r="U43" s="8"/>
      <c r="V43" s="5"/>
      <c r="W43" s="21"/>
      <c r="X43" s="21"/>
      <c r="Y43" s="186"/>
      <c r="Z43" s="186"/>
      <c r="AA43" s="8"/>
      <c r="AB43" s="5"/>
      <c r="AC43" s="21"/>
      <c r="AD43" s="21"/>
      <c r="AE43" s="186"/>
      <c r="AF43" s="186"/>
      <c r="AG43" s="8"/>
      <c r="AH43" s="5"/>
      <c r="AI43" s="21"/>
      <c r="AJ43" s="21"/>
      <c r="AK43" s="186"/>
      <c r="AL43" s="186"/>
      <c r="AM43" s="8"/>
      <c r="AN43" s="5"/>
      <c r="AO43" s="21"/>
      <c r="AP43" s="21"/>
      <c r="AQ43" s="186"/>
      <c r="AR43" s="186"/>
      <c r="AS43" s="8"/>
      <c r="AT43" s="5"/>
      <c r="AU43" s="21"/>
      <c r="AV43" s="21"/>
      <c r="AW43" s="186"/>
      <c r="AX43" s="186"/>
      <c r="AY43" s="8"/>
      <c r="AZ43" s="5"/>
      <c r="BA43" s="21"/>
      <c r="BB43" s="21"/>
      <c r="BC43" s="186"/>
      <c r="BD43" s="186"/>
      <c r="BE43" s="8"/>
      <c r="BF43" s="5"/>
      <c r="BG43" s="21"/>
      <c r="BH43" s="21"/>
      <c r="BI43" s="186"/>
      <c r="BJ43" s="186"/>
      <c r="BK43" s="8"/>
      <c r="BL43" s="5"/>
      <c r="BM43" s="21"/>
      <c r="BN43" s="21"/>
      <c r="BO43" s="186"/>
      <c r="BP43" s="186"/>
      <c r="BQ43" s="8"/>
      <c r="BR43" s="5"/>
      <c r="BS43" s="21"/>
      <c r="BT43" s="21"/>
      <c r="BU43" s="186"/>
      <c r="BV43" s="186"/>
      <c r="BW43" s="8"/>
      <c r="BX43" s="5"/>
      <c r="BY43" s="21"/>
      <c r="BZ43" s="21"/>
      <c r="CA43" s="186"/>
      <c r="CB43" s="186"/>
      <c r="CC43" s="8"/>
      <c r="CD43" s="5"/>
      <c r="CE43" s="21"/>
      <c r="CF43" s="21"/>
      <c r="CG43" s="186"/>
      <c r="CH43" s="186"/>
      <c r="CI43" s="8"/>
      <c r="CJ43" s="5"/>
      <c r="CK43" s="21"/>
      <c r="CL43" s="21"/>
      <c r="CM43" s="186"/>
      <c r="CN43" s="151"/>
      <c r="CO43" s="36"/>
      <c r="CP43" s="37"/>
    </row>
    <row r="44" spans="1:94" ht="123" customHeight="1" x14ac:dyDescent="0.2">
      <c r="A44" s="136" t="s">
        <v>538</v>
      </c>
      <c r="B44" s="137" t="s">
        <v>477</v>
      </c>
      <c r="C44" s="138" t="s">
        <v>539</v>
      </c>
      <c r="D44" s="139" t="s">
        <v>72</v>
      </c>
      <c r="E44" s="9" t="s">
        <v>540</v>
      </c>
      <c r="F44" s="20" t="s">
        <v>541</v>
      </c>
      <c r="G44" s="34" t="s">
        <v>7</v>
      </c>
      <c r="H44" s="6" t="s">
        <v>542</v>
      </c>
      <c r="I44" s="140">
        <v>15</v>
      </c>
      <c r="J44" s="140">
        <v>4</v>
      </c>
      <c r="K44" s="140">
        <f t="shared" si="0"/>
        <v>60</v>
      </c>
      <c r="L44" s="35" t="str" cm="1">
        <f t="array" ref="L44">_xlfn.IFS(K44&lt;=0,"No aplica",K44&lt;=39,"Débil",K44&lt;=59,"Necesita mejora",K44&lt;=79,"Aceptable",K44&lt;=100,"Fuerte")</f>
        <v>Aceptable</v>
      </c>
      <c r="M44" s="34" t="str" cm="1">
        <f t="array" ref="M44">_xlfn.IFS(AND(G44="Bajo",L44="Fuerte"),"Bajo",AND(G44="Bajo",L44="Aceptable"),"Bajo",AND(G44="Bajo",L44="Necesita mejora"),"Moderado",AND(G44="Bajo",L44="Débil"),"Por encima del promedio",AND(G44="Moderado",L44="Fuerte"),"Bajo",AND(G44="Moderado",L44="Aceptable"),"Moderado",AND(G44="Moderado",L44="Necesita mejora"),"Por encima del promedio",AND(G44="Moderado",L44="Débil"),"Alto",AND(G44="Por encima del promedio",L44="Fuerte"),"Moderado",AND(G44="Por encima del promedio",L44="Aceptable"),"Por encima del promedio",AND(G44="Por encima del promedio",L44="Necesita mejora"),"Alto",AND(G44="Por encima del promedio",L44="Débil"),"Alto",AND(G44="Alto",L44="Fuerte"),"Por encima del promedio",AND(G44="Alto",L44="Aceptable"),"Alto",AND(G44="Alto",L44="Necesita mejora"),"Alto",AND(G44="Alto",L44="Débil"),"Alto")</f>
        <v>Alto</v>
      </c>
      <c r="N44" s="7" t="str" cm="1">
        <f t="array" ref="N44">_xlfn.IFS(M44="Bajo","Asumir",M44="Moderado","Reducir",M44="Por encima del promedio","Evitar",M44="Alto","Evitar")</f>
        <v>Evitar</v>
      </c>
      <c r="O44" s="4" t="s">
        <v>543</v>
      </c>
      <c r="P44" s="5" t="s">
        <v>536</v>
      </c>
      <c r="Q44" s="4" t="s">
        <v>212</v>
      </c>
      <c r="R44" s="21">
        <v>44562</v>
      </c>
      <c r="S44" s="21">
        <v>44926</v>
      </c>
      <c r="T44" s="5" t="s">
        <v>544</v>
      </c>
      <c r="U44" s="8"/>
      <c r="V44" s="5"/>
      <c r="W44" s="21"/>
      <c r="X44" s="21"/>
      <c r="Y44" s="186"/>
      <c r="Z44" s="186"/>
      <c r="AA44" s="8"/>
      <c r="AB44" s="5"/>
      <c r="AC44" s="21"/>
      <c r="AD44" s="21"/>
      <c r="AE44" s="186"/>
      <c r="AF44" s="186"/>
      <c r="AG44" s="8"/>
      <c r="AH44" s="5"/>
      <c r="AI44" s="21"/>
      <c r="AJ44" s="21"/>
      <c r="AK44" s="186"/>
      <c r="AL44" s="186"/>
      <c r="AM44" s="8"/>
      <c r="AN44" s="5"/>
      <c r="AO44" s="21"/>
      <c r="AP44" s="21"/>
      <c r="AQ44" s="186"/>
      <c r="AR44" s="186"/>
      <c r="AS44" s="8"/>
      <c r="AT44" s="5"/>
      <c r="AU44" s="21"/>
      <c r="AV44" s="21"/>
      <c r="AW44" s="186"/>
      <c r="AX44" s="186"/>
      <c r="AY44" s="8"/>
      <c r="AZ44" s="5"/>
      <c r="BA44" s="21"/>
      <c r="BB44" s="21"/>
      <c r="BC44" s="186"/>
      <c r="BD44" s="186"/>
      <c r="BE44" s="8"/>
      <c r="BF44" s="5"/>
      <c r="BG44" s="21"/>
      <c r="BH44" s="21"/>
      <c r="BI44" s="186"/>
      <c r="BJ44" s="186"/>
      <c r="BK44" s="8"/>
      <c r="BL44" s="5"/>
      <c r="BM44" s="21"/>
      <c r="BN44" s="21"/>
      <c r="BO44" s="186"/>
      <c r="BP44" s="186"/>
      <c r="BQ44" s="8"/>
      <c r="BR44" s="5"/>
      <c r="BS44" s="21"/>
      <c r="BT44" s="21"/>
      <c r="BU44" s="186"/>
      <c r="BV44" s="186"/>
      <c r="BW44" s="8"/>
      <c r="BX44" s="5"/>
      <c r="BY44" s="21"/>
      <c r="BZ44" s="21"/>
      <c r="CA44" s="186"/>
      <c r="CB44" s="186"/>
      <c r="CC44" s="8"/>
      <c r="CD44" s="5"/>
      <c r="CE44" s="21"/>
      <c r="CF44" s="21"/>
      <c r="CG44" s="186"/>
      <c r="CH44" s="186"/>
      <c r="CI44" s="8"/>
      <c r="CJ44" s="5"/>
      <c r="CK44" s="21"/>
      <c r="CL44" s="21"/>
      <c r="CM44" s="186"/>
      <c r="CN44" s="151"/>
      <c r="CO44" s="36"/>
      <c r="CP44" s="37"/>
    </row>
    <row r="45" spans="1:94" ht="132" customHeight="1" x14ac:dyDescent="0.2">
      <c r="A45" s="136" t="s">
        <v>545</v>
      </c>
      <c r="B45" s="137" t="s">
        <v>477</v>
      </c>
      <c r="C45" s="138" t="s">
        <v>546</v>
      </c>
      <c r="D45" s="139" t="s">
        <v>76</v>
      </c>
      <c r="E45" s="9" t="s">
        <v>547</v>
      </c>
      <c r="F45" s="20" t="s">
        <v>548</v>
      </c>
      <c r="G45" s="34" t="s">
        <v>36</v>
      </c>
      <c r="H45" s="6" t="s">
        <v>549</v>
      </c>
      <c r="I45" s="140">
        <v>15</v>
      </c>
      <c r="J45" s="140">
        <v>5</v>
      </c>
      <c r="K45" s="140">
        <f t="shared" si="0"/>
        <v>75</v>
      </c>
      <c r="L45" s="35" t="str" cm="1">
        <f t="array" ref="L45">_xlfn.IFS(K45&lt;=0,"No aplica",K45&lt;=39,"Débil",K45&lt;=59,"Necesita mejora",K45&lt;=79,"Aceptable",K45&lt;=100,"Fuerte")</f>
        <v>Aceptable</v>
      </c>
      <c r="M45" s="34" t="str" cm="1">
        <f t="array" ref="M45">_xlfn.IFS(AND(G45="Bajo",L45="Fuerte"),"Bajo",AND(G45="Bajo",L45="Aceptable"),"Bajo",AND(G45="Bajo",L45="Necesita mejora"),"Moderado",AND(G45="Bajo",L45="Débil"),"Por encima del promedio",AND(G45="Moderado",L45="Fuerte"),"Bajo",AND(G45="Moderado",L45="Aceptable"),"Moderado",AND(G45="Moderado",L45="Necesita mejora"),"Por encima del promedio",AND(G45="Moderado",L45="Débil"),"Alto",AND(G45="Por encima del promedio",L45="Fuerte"),"Moderado",AND(G45="Por encima del promedio",L45="Aceptable"),"Por encima del promedio",AND(G45="Por encima del promedio",L45="Necesita mejora"),"Alto",AND(G45="Por encima del promedio",L45="Débil"),"Alto",AND(G45="Alto",L45="Fuerte"),"Por encima del promedio",AND(G45="Alto",L45="Aceptable"),"Alto",AND(G45="Alto",L45="Necesita mejora"),"Alto",AND(G45="Alto",L45="Débil"),"Alto")</f>
        <v>Moderado</v>
      </c>
      <c r="N45" s="7" t="str" cm="1">
        <f t="array" ref="N45">_xlfn.IFS(M45="Bajo","Asumir",M45="Moderado","Reducir",M45="Por encima del promedio","Evitar",M45="Alto","Evitar")</f>
        <v>Reducir</v>
      </c>
      <c r="O45" s="4" t="s">
        <v>550</v>
      </c>
      <c r="P45" s="5" t="s">
        <v>536</v>
      </c>
      <c r="Q45" s="4" t="s">
        <v>212</v>
      </c>
      <c r="R45" s="21">
        <v>44562</v>
      </c>
      <c r="S45" s="21">
        <v>44926</v>
      </c>
      <c r="T45" s="5" t="s">
        <v>551</v>
      </c>
      <c r="U45" s="8"/>
      <c r="V45" s="5"/>
      <c r="W45" s="21"/>
      <c r="X45" s="21"/>
      <c r="Y45" s="186"/>
      <c r="Z45" s="186"/>
      <c r="AA45" s="8"/>
      <c r="AB45" s="5"/>
      <c r="AC45" s="21"/>
      <c r="AD45" s="21"/>
      <c r="AE45" s="186"/>
      <c r="AF45" s="186"/>
      <c r="AG45" s="8"/>
      <c r="AH45" s="5"/>
      <c r="AI45" s="21"/>
      <c r="AJ45" s="21"/>
      <c r="AK45" s="186"/>
      <c r="AL45" s="186"/>
      <c r="AM45" s="8"/>
      <c r="AN45" s="5"/>
      <c r="AO45" s="21"/>
      <c r="AP45" s="21"/>
      <c r="AQ45" s="186"/>
      <c r="AR45" s="186"/>
      <c r="AS45" s="8"/>
      <c r="AT45" s="5"/>
      <c r="AU45" s="21"/>
      <c r="AV45" s="21"/>
      <c r="AW45" s="186"/>
      <c r="AX45" s="186"/>
      <c r="AY45" s="8"/>
      <c r="AZ45" s="5"/>
      <c r="BA45" s="21"/>
      <c r="BB45" s="21"/>
      <c r="BC45" s="186"/>
      <c r="BD45" s="186"/>
      <c r="BE45" s="8"/>
      <c r="BF45" s="5"/>
      <c r="BG45" s="21"/>
      <c r="BH45" s="21"/>
      <c r="BI45" s="186"/>
      <c r="BJ45" s="186"/>
      <c r="BK45" s="8"/>
      <c r="BL45" s="5"/>
      <c r="BM45" s="21"/>
      <c r="BN45" s="21"/>
      <c r="BO45" s="186"/>
      <c r="BP45" s="186"/>
      <c r="BQ45" s="8"/>
      <c r="BR45" s="5"/>
      <c r="BS45" s="21"/>
      <c r="BT45" s="21"/>
      <c r="BU45" s="186"/>
      <c r="BV45" s="186"/>
      <c r="BW45" s="8"/>
      <c r="BX45" s="5"/>
      <c r="BY45" s="21"/>
      <c r="BZ45" s="21"/>
      <c r="CA45" s="186"/>
      <c r="CB45" s="186"/>
      <c r="CC45" s="8"/>
      <c r="CD45" s="5"/>
      <c r="CE45" s="21"/>
      <c r="CF45" s="21"/>
      <c r="CG45" s="186"/>
      <c r="CH45" s="186"/>
      <c r="CI45" s="8"/>
      <c r="CJ45" s="5"/>
      <c r="CK45" s="21"/>
      <c r="CL45" s="21"/>
      <c r="CM45" s="186"/>
      <c r="CN45" s="151"/>
      <c r="CO45" s="36"/>
      <c r="CP45" s="37"/>
    </row>
    <row r="46" spans="1:94" ht="111" customHeight="1" x14ac:dyDescent="0.2">
      <c r="A46" s="136" t="s">
        <v>552</v>
      </c>
      <c r="B46" s="137" t="s">
        <v>477</v>
      </c>
      <c r="C46" s="138" t="s">
        <v>553</v>
      </c>
      <c r="D46" s="139" t="s">
        <v>72</v>
      </c>
      <c r="E46" s="9" t="s">
        <v>554</v>
      </c>
      <c r="F46" s="20" t="s">
        <v>555</v>
      </c>
      <c r="G46" s="34" t="s">
        <v>7</v>
      </c>
      <c r="H46" s="6" t="s">
        <v>556</v>
      </c>
      <c r="I46" s="140">
        <v>10</v>
      </c>
      <c r="J46" s="140">
        <v>4</v>
      </c>
      <c r="K46" s="140">
        <f t="shared" si="0"/>
        <v>40</v>
      </c>
      <c r="L46" s="35" t="str" cm="1">
        <f t="array" ref="L46">_xlfn.IFS(K46&lt;=0,"No aplica",K46&lt;=39,"Débil",K46&lt;=59,"Necesita mejora",K46&lt;=79,"Aceptable",K46&lt;=100,"Fuerte")</f>
        <v>Necesita mejora</v>
      </c>
      <c r="M46" s="34" t="str" cm="1">
        <f t="array" ref="M46">_xlfn.IFS(AND(G46="Bajo",L46="Fuerte"),"Bajo",AND(G46="Bajo",L46="Aceptable"),"Bajo",AND(G46="Bajo",L46="Necesita mejora"),"Moderado",AND(G46="Bajo",L46="Débil"),"Por encima del promedio",AND(G46="Moderado",L46="Fuerte"),"Bajo",AND(G46="Moderado",L46="Aceptable"),"Moderado",AND(G46="Moderado",L46="Necesita mejora"),"Por encima del promedio",AND(G46="Moderado",L46="Débil"),"Alto",AND(G46="Por encima del promedio",L46="Fuerte"),"Moderado",AND(G46="Por encima del promedio",L46="Aceptable"),"Por encima del promedio",AND(G46="Por encima del promedio",L46="Necesita mejora"),"Alto",AND(G46="Por encima del promedio",L46="Débil"),"Alto",AND(G46="Alto",L46="Fuerte"),"Por encima del promedio",AND(G46="Alto",L46="Aceptable"),"Alto",AND(G46="Alto",L46="Necesita mejora"),"Alto",AND(G46="Alto",L46="Débil"),"Alto")</f>
        <v>Alto</v>
      </c>
      <c r="N46" s="7" t="str" cm="1">
        <f t="array" ref="N46">_xlfn.IFS(M46="Bajo","Asumir",M46="Moderado","Reducir",M46="Por encima del promedio","Evitar",M46="Alto","Evitar")</f>
        <v>Evitar</v>
      </c>
      <c r="O46" s="4" t="s">
        <v>557</v>
      </c>
      <c r="P46" s="5" t="s">
        <v>558</v>
      </c>
      <c r="Q46" s="4" t="s">
        <v>522</v>
      </c>
      <c r="R46" s="21">
        <v>44562</v>
      </c>
      <c r="S46" s="21">
        <v>44926</v>
      </c>
      <c r="T46" s="5" t="s">
        <v>559</v>
      </c>
      <c r="U46" s="8"/>
      <c r="V46" s="5"/>
      <c r="W46" s="21"/>
      <c r="X46" s="21"/>
      <c r="Y46" s="186"/>
      <c r="Z46" s="186"/>
      <c r="AA46" s="8"/>
      <c r="AB46" s="5"/>
      <c r="AC46" s="21"/>
      <c r="AD46" s="21"/>
      <c r="AE46" s="186"/>
      <c r="AF46" s="186"/>
      <c r="AG46" s="8"/>
      <c r="AH46" s="5"/>
      <c r="AI46" s="21"/>
      <c r="AJ46" s="21"/>
      <c r="AK46" s="186"/>
      <c r="AL46" s="186"/>
      <c r="AM46" s="8"/>
      <c r="AN46" s="5"/>
      <c r="AO46" s="21"/>
      <c r="AP46" s="21"/>
      <c r="AQ46" s="186"/>
      <c r="AR46" s="186"/>
      <c r="AS46" s="8"/>
      <c r="AT46" s="5"/>
      <c r="AU46" s="21"/>
      <c r="AV46" s="21"/>
      <c r="AW46" s="186"/>
      <c r="AX46" s="186"/>
      <c r="AY46" s="8"/>
      <c r="AZ46" s="5"/>
      <c r="BA46" s="21"/>
      <c r="BB46" s="21"/>
      <c r="BC46" s="186"/>
      <c r="BD46" s="186"/>
      <c r="BE46" s="8"/>
      <c r="BF46" s="5"/>
      <c r="BG46" s="21"/>
      <c r="BH46" s="21"/>
      <c r="BI46" s="186"/>
      <c r="BJ46" s="186"/>
      <c r="BK46" s="8"/>
      <c r="BL46" s="5"/>
      <c r="BM46" s="21"/>
      <c r="BN46" s="21"/>
      <c r="BO46" s="186"/>
      <c r="BP46" s="186"/>
      <c r="BQ46" s="8"/>
      <c r="BR46" s="5"/>
      <c r="BS46" s="21"/>
      <c r="BT46" s="21"/>
      <c r="BU46" s="186"/>
      <c r="BV46" s="186"/>
      <c r="BW46" s="8"/>
      <c r="BX46" s="5"/>
      <c r="BY46" s="21"/>
      <c r="BZ46" s="21"/>
      <c r="CA46" s="186"/>
      <c r="CB46" s="186"/>
      <c r="CC46" s="8"/>
      <c r="CD46" s="5"/>
      <c r="CE46" s="21"/>
      <c r="CF46" s="21"/>
      <c r="CG46" s="186"/>
      <c r="CH46" s="186"/>
      <c r="CI46" s="8"/>
      <c r="CJ46" s="5"/>
      <c r="CK46" s="21"/>
      <c r="CL46" s="21"/>
      <c r="CM46" s="186"/>
      <c r="CN46" s="151"/>
      <c r="CO46" s="36"/>
      <c r="CP46" s="37"/>
    </row>
    <row r="47" spans="1:94" ht="171" customHeight="1" x14ac:dyDescent="0.2">
      <c r="A47" s="136" t="s">
        <v>560</v>
      </c>
      <c r="B47" s="137" t="s">
        <v>477</v>
      </c>
      <c r="C47" s="138" t="s">
        <v>561</v>
      </c>
      <c r="D47" s="139" t="s">
        <v>76</v>
      </c>
      <c r="E47" s="9" t="s">
        <v>562</v>
      </c>
      <c r="F47" s="20" t="s">
        <v>563</v>
      </c>
      <c r="G47" s="34" t="s">
        <v>7</v>
      </c>
      <c r="H47" s="6" t="s">
        <v>564</v>
      </c>
      <c r="I47" s="140">
        <v>10</v>
      </c>
      <c r="J47" s="140">
        <v>4</v>
      </c>
      <c r="K47" s="140">
        <f t="shared" si="0"/>
        <v>40</v>
      </c>
      <c r="L47" s="35" t="str" cm="1">
        <f t="array" ref="L47">_xlfn.IFS(K47&lt;=0,"No aplica",K47&lt;=39,"Débil",K47&lt;=59,"Necesita mejora",K47&lt;=79,"Aceptable",K47&lt;=100,"Fuerte")</f>
        <v>Necesita mejora</v>
      </c>
      <c r="M47" s="34" t="str" cm="1">
        <f t="array" ref="M47">_xlfn.IFS(AND(G47="Bajo",L47="Fuerte"),"Bajo",AND(G47="Bajo",L47="Aceptable"),"Bajo",AND(G47="Bajo",L47="Necesita mejora"),"Moderado",AND(G47="Bajo",L47="Débil"),"Por encima del promedio",AND(G47="Moderado",L47="Fuerte"),"Bajo",AND(G47="Moderado",L47="Aceptable"),"Moderado",AND(G47="Moderado",L47="Necesita mejora"),"Por encima del promedio",AND(G47="Moderado",L47="Débil"),"Alto",AND(G47="Por encima del promedio",L47="Fuerte"),"Moderado",AND(G47="Por encima del promedio",L47="Aceptable"),"Por encima del promedio",AND(G47="Por encima del promedio",L47="Necesita mejora"),"Alto",AND(G47="Por encima del promedio",L47="Débil"),"Alto",AND(G47="Alto",L47="Fuerte"),"Por encima del promedio",AND(G47="Alto",L47="Aceptable"),"Alto",AND(G47="Alto",L47="Necesita mejora"),"Alto",AND(G47="Alto",L47="Débil"),"Alto")</f>
        <v>Alto</v>
      </c>
      <c r="N47" s="7" t="str" cm="1">
        <f t="array" ref="N47">_xlfn.IFS(M47="Bajo","Asumir",M47="Moderado","Reducir",M47="Por encima del promedio","Evitar",M47="Alto","Evitar")</f>
        <v>Evitar</v>
      </c>
      <c r="O47" s="4" t="s">
        <v>565</v>
      </c>
      <c r="P47" s="5" t="s">
        <v>558</v>
      </c>
      <c r="Q47" s="4" t="s">
        <v>522</v>
      </c>
      <c r="R47" s="21">
        <v>44562</v>
      </c>
      <c r="S47" s="21">
        <v>44926</v>
      </c>
      <c r="T47" s="5" t="s">
        <v>566</v>
      </c>
      <c r="U47" s="8"/>
      <c r="V47" s="5"/>
      <c r="W47" s="21"/>
      <c r="X47" s="21"/>
      <c r="Y47" s="186"/>
      <c r="Z47" s="186"/>
      <c r="AA47" s="8"/>
      <c r="AB47" s="5"/>
      <c r="AC47" s="21"/>
      <c r="AD47" s="21"/>
      <c r="AE47" s="186"/>
      <c r="AF47" s="186"/>
      <c r="AG47" s="8"/>
      <c r="AH47" s="5"/>
      <c r="AI47" s="21"/>
      <c r="AJ47" s="21"/>
      <c r="AK47" s="186"/>
      <c r="AL47" s="186"/>
      <c r="AM47" s="8"/>
      <c r="AN47" s="5"/>
      <c r="AO47" s="21"/>
      <c r="AP47" s="21"/>
      <c r="AQ47" s="186"/>
      <c r="AR47" s="186"/>
      <c r="AS47" s="8"/>
      <c r="AT47" s="5"/>
      <c r="AU47" s="21"/>
      <c r="AV47" s="21"/>
      <c r="AW47" s="186"/>
      <c r="AX47" s="186"/>
      <c r="AY47" s="8"/>
      <c r="AZ47" s="5"/>
      <c r="BA47" s="21"/>
      <c r="BB47" s="21"/>
      <c r="BC47" s="186"/>
      <c r="BD47" s="186"/>
      <c r="BE47" s="8"/>
      <c r="BF47" s="5"/>
      <c r="BG47" s="21"/>
      <c r="BH47" s="21"/>
      <c r="BI47" s="186"/>
      <c r="BJ47" s="186"/>
      <c r="BK47" s="8"/>
      <c r="BL47" s="5"/>
      <c r="BM47" s="21"/>
      <c r="BN47" s="21"/>
      <c r="BO47" s="186"/>
      <c r="BP47" s="186"/>
      <c r="BQ47" s="8"/>
      <c r="BR47" s="5"/>
      <c r="BS47" s="21"/>
      <c r="BT47" s="21"/>
      <c r="BU47" s="186"/>
      <c r="BV47" s="186"/>
      <c r="BW47" s="8"/>
      <c r="BX47" s="5"/>
      <c r="BY47" s="21"/>
      <c r="BZ47" s="21"/>
      <c r="CA47" s="186"/>
      <c r="CB47" s="186"/>
      <c r="CC47" s="8"/>
      <c r="CD47" s="5"/>
      <c r="CE47" s="21"/>
      <c r="CF47" s="21"/>
      <c r="CG47" s="186"/>
      <c r="CH47" s="186"/>
      <c r="CI47" s="8"/>
      <c r="CJ47" s="5"/>
      <c r="CK47" s="21"/>
      <c r="CL47" s="21"/>
      <c r="CM47" s="186"/>
      <c r="CN47" s="151"/>
      <c r="CO47" s="36"/>
      <c r="CP47" s="37"/>
    </row>
    <row r="48" spans="1:94" ht="216" customHeight="1" x14ac:dyDescent="0.2">
      <c r="A48" s="136" t="s">
        <v>567</v>
      </c>
      <c r="B48" s="137" t="s">
        <v>477</v>
      </c>
      <c r="C48" s="138" t="s">
        <v>568</v>
      </c>
      <c r="D48" s="139" t="s">
        <v>76</v>
      </c>
      <c r="E48" s="9" t="s">
        <v>569</v>
      </c>
      <c r="F48" s="20" t="s">
        <v>570</v>
      </c>
      <c r="G48" s="34" t="s">
        <v>10</v>
      </c>
      <c r="H48" s="6" t="s">
        <v>571</v>
      </c>
      <c r="I48" s="140">
        <v>15</v>
      </c>
      <c r="J48" s="140">
        <v>5</v>
      </c>
      <c r="K48" s="140">
        <f t="shared" si="0"/>
        <v>75</v>
      </c>
      <c r="L48" s="35" t="str" cm="1">
        <f t="array" ref="L48">_xlfn.IFS(K48&lt;=0,"No aplica",K48&lt;=39,"Débil",K48&lt;=59,"Necesita mejora",K48&lt;=79,"Aceptable",K48&lt;=100,"Fuerte")</f>
        <v>Aceptable</v>
      </c>
      <c r="M48" s="34" t="str" cm="1">
        <f t="array" ref="M48">_xlfn.IFS(AND(G48="Bajo",L48="Fuerte"),"Bajo",AND(G48="Bajo",L48="Aceptable"),"Bajo",AND(G48="Bajo",L48="Necesita mejora"),"Moderado",AND(G48="Bajo",L48="Débil"),"Por encima del promedio",AND(G48="Moderado",L48="Fuerte"),"Bajo",AND(G48="Moderado",L48="Aceptable"),"Moderado",AND(G48="Moderado",L48="Necesita mejora"),"Por encima del promedio",AND(G48="Moderado",L48="Débil"),"Alto",AND(G48="Por encima del promedio",L48="Fuerte"),"Moderado",AND(G48="Por encima del promedio",L48="Aceptable"),"Por encima del promedio",AND(G48="Por encima del promedio",L48="Necesita mejora"),"Alto",AND(G48="Por encima del promedio",L48="Débil"),"Alto",AND(G48="Alto",L48="Fuerte"),"Por encima del promedio",AND(G48="Alto",L48="Aceptable"),"Alto",AND(G48="Alto",L48="Necesita mejora"),"Alto",AND(G48="Alto",L48="Débil"),"Alto")</f>
        <v>Por encima del promedio</v>
      </c>
      <c r="N48" s="7" t="str" cm="1">
        <f t="array" ref="N48">_xlfn.IFS(M48="Bajo","Asumir",M48="Moderado","Reducir",M48="Por encima del promedio","Evitar",M48="Alto","Evitar")</f>
        <v>Evitar</v>
      </c>
      <c r="O48" s="4" t="s">
        <v>572</v>
      </c>
      <c r="P48" s="5" t="s">
        <v>573</v>
      </c>
      <c r="Q48" s="4" t="s">
        <v>212</v>
      </c>
      <c r="R48" s="21">
        <v>44562</v>
      </c>
      <c r="S48" s="21">
        <v>44926</v>
      </c>
      <c r="T48" s="5" t="s">
        <v>574</v>
      </c>
      <c r="U48" s="8"/>
      <c r="V48" s="5"/>
      <c r="W48" s="21"/>
      <c r="X48" s="21"/>
      <c r="Y48" s="186"/>
      <c r="Z48" s="186"/>
      <c r="AA48" s="8"/>
      <c r="AB48" s="5"/>
      <c r="AC48" s="21"/>
      <c r="AD48" s="21"/>
      <c r="AE48" s="186"/>
      <c r="AF48" s="186"/>
      <c r="AG48" s="8"/>
      <c r="AH48" s="5"/>
      <c r="AI48" s="21"/>
      <c r="AJ48" s="21"/>
      <c r="AK48" s="186"/>
      <c r="AL48" s="186"/>
      <c r="AM48" s="8"/>
      <c r="AN48" s="5"/>
      <c r="AO48" s="21"/>
      <c r="AP48" s="21"/>
      <c r="AQ48" s="186"/>
      <c r="AR48" s="186"/>
      <c r="AS48" s="8"/>
      <c r="AT48" s="5"/>
      <c r="AU48" s="21"/>
      <c r="AV48" s="21"/>
      <c r="AW48" s="186"/>
      <c r="AX48" s="186"/>
      <c r="AY48" s="8"/>
      <c r="AZ48" s="5"/>
      <c r="BA48" s="21"/>
      <c r="BB48" s="21"/>
      <c r="BC48" s="186"/>
      <c r="BD48" s="186"/>
      <c r="BE48" s="8"/>
      <c r="BF48" s="5"/>
      <c r="BG48" s="21"/>
      <c r="BH48" s="21"/>
      <c r="BI48" s="186"/>
      <c r="BJ48" s="186"/>
      <c r="BK48" s="8"/>
      <c r="BL48" s="5"/>
      <c r="BM48" s="21"/>
      <c r="BN48" s="21"/>
      <c r="BO48" s="186"/>
      <c r="BP48" s="186"/>
      <c r="BQ48" s="8"/>
      <c r="BR48" s="5"/>
      <c r="BS48" s="21"/>
      <c r="BT48" s="21"/>
      <c r="BU48" s="186"/>
      <c r="BV48" s="186"/>
      <c r="BW48" s="8"/>
      <c r="BX48" s="5"/>
      <c r="BY48" s="21"/>
      <c r="BZ48" s="21"/>
      <c r="CA48" s="186"/>
      <c r="CB48" s="186"/>
      <c r="CC48" s="8"/>
      <c r="CD48" s="5"/>
      <c r="CE48" s="21"/>
      <c r="CF48" s="21"/>
      <c r="CG48" s="186"/>
      <c r="CH48" s="186"/>
      <c r="CI48" s="8"/>
      <c r="CJ48" s="5"/>
      <c r="CK48" s="21"/>
      <c r="CL48" s="21"/>
      <c r="CM48" s="186"/>
      <c r="CN48" s="151"/>
      <c r="CO48" s="36"/>
      <c r="CP48" s="37"/>
    </row>
    <row r="49" spans="1:94" ht="169.5" customHeight="1" x14ac:dyDescent="0.2">
      <c r="A49" s="136" t="s">
        <v>575</v>
      </c>
      <c r="B49" s="137" t="s">
        <v>477</v>
      </c>
      <c r="C49" s="138" t="s">
        <v>576</v>
      </c>
      <c r="D49" s="139" t="s">
        <v>76</v>
      </c>
      <c r="E49" s="9" t="s">
        <v>577</v>
      </c>
      <c r="F49" s="20" t="s">
        <v>578</v>
      </c>
      <c r="G49" s="34" t="s">
        <v>7</v>
      </c>
      <c r="H49" s="6" t="s">
        <v>579</v>
      </c>
      <c r="I49" s="140">
        <v>10</v>
      </c>
      <c r="J49" s="140">
        <v>4</v>
      </c>
      <c r="K49" s="140">
        <f t="shared" si="0"/>
        <v>40</v>
      </c>
      <c r="L49" s="35" t="str" cm="1">
        <f t="array" ref="L49">_xlfn.IFS(K49&lt;=0,"No aplica",K49&lt;=39,"Débil",K49&lt;=59,"Necesita mejora",K49&lt;=79,"Aceptable",K49&lt;=100,"Fuerte")</f>
        <v>Necesita mejora</v>
      </c>
      <c r="M49" s="34" t="str" cm="1">
        <f t="array" ref="M49">_xlfn.IFS(AND(G49="Bajo",L49="Fuerte"),"Bajo",AND(G49="Bajo",L49="Aceptable"),"Bajo",AND(G49="Bajo",L49="Necesita mejora"),"Moderado",AND(G49="Bajo",L49="Débil"),"Por encima del promedio",AND(G49="Moderado",L49="Fuerte"),"Bajo",AND(G49="Moderado",L49="Aceptable"),"Moderado",AND(G49="Moderado",L49="Necesita mejora"),"Por encima del promedio",AND(G49="Moderado",L49="Débil"),"Alto",AND(G49="Por encima del promedio",L49="Fuerte"),"Moderado",AND(G49="Por encima del promedio",L49="Aceptable"),"Por encima del promedio",AND(G49="Por encima del promedio",L49="Necesita mejora"),"Alto",AND(G49="Por encima del promedio",L49="Débil"),"Alto",AND(G49="Alto",L49="Fuerte"),"Por encima del promedio",AND(G49="Alto",L49="Aceptable"),"Alto",AND(G49="Alto",L49="Necesita mejora"),"Alto",AND(G49="Alto",L49="Débil"),"Alto")</f>
        <v>Alto</v>
      </c>
      <c r="N49" s="7" t="str" cm="1">
        <f t="array" ref="N49">_xlfn.IFS(M49="Bajo","Asumir",M49="Moderado","Reducir",M49="Por encima del promedio","Evitar",M49="Alto","Evitar")</f>
        <v>Evitar</v>
      </c>
      <c r="O49" s="4" t="s">
        <v>580</v>
      </c>
      <c r="P49" s="5" t="s">
        <v>558</v>
      </c>
      <c r="Q49" s="4" t="s">
        <v>212</v>
      </c>
      <c r="R49" s="21">
        <v>44562</v>
      </c>
      <c r="S49" s="21">
        <v>44926</v>
      </c>
      <c r="T49" s="5" t="s">
        <v>581</v>
      </c>
      <c r="U49" s="8"/>
      <c r="V49" s="5"/>
      <c r="W49" s="21"/>
      <c r="X49" s="21"/>
      <c r="Y49" s="186"/>
      <c r="Z49" s="186"/>
      <c r="AA49" s="8"/>
      <c r="AB49" s="5"/>
      <c r="AC49" s="21"/>
      <c r="AD49" s="21"/>
      <c r="AE49" s="186"/>
      <c r="AF49" s="186"/>
      <c r="AG49" s="8"/>
      <c r="AH49" s="5"/>
      <c r="AI49" s="21"/>
      <c r="AJ49" s="21"/>
      <c r="AK49" s="186"/>
      <c r="AL49" s="186"/>
      <c r="AM49" s="8"/>
      <c r="AN49" s="5"/>
      <c r="AO49" s="21"/>
      <c r="AP49" s="21"/>
      <c r="AQ49" s="186"/>
      <c r="AR49" s="186"/>
      <c r="AS49" s="8"/>
      <c r="AT49" s="5"/>
      <c r="AU49" s="21"/>
      <c r="AV49" s="21"/>
      <c r="AW49" s="186"/>
      <c r="AX49" s="186"/>
      <c r="AY49" s="8"/>
      <c r="AZ49" s="5"/>
      <c r="BA49" s="21"/>
      <c r="BB49" s="21"/>
      <c r="BC49" s="186"/>
      <c r="BD49" s="186"/>
      <c r="BE49" s="8"/>
      <c r="BF49" s="5"/>
      <c r="BG49" s="21"/>
      <c r="BH49" s="21"/>
      <c r="BI49" s="186"/>
      <c r="BJ49" s="186"/>
      <c r="BK49" s="8"/>
      <c r="BL49" s="5"/>
      <c r="BM49" s="21"/>
      <c r="BN49" s="21"/>
      <c r="BO49" s="186"/>
      <c r="BP49" s="186"/>
      <c r="BQ49" s="8"/>
      <c r="BR49" s="5"/>
      <c r="BS49" s="21"/>
      <c r="BT49" s="21"/>
      <c r="BU49" s="186"/>
      <c r="BV49" s="186"/>
      <c r="BW49" s="8"/>
      <c r="BX49" s="5"/>
      <c r="BY49" s="21"/>
      <c r="BZ49" s="21"/>
      <c r="CA49" s="186"/>
      <c r="CB49" s="186"/>
      <c r="CC49" s="8"/>
      <c r="CD49" s="5"/>
      <c r="CE49" s="21"/>
      <c r="CF49" s="21"/>
      <c r="CG49" s="186"/>
      <c r="CH49" s="186"/>
      <c r="CI49" s="8"/>
      <c r="CJ49" s="5"/>
      <c r="CK49" s="21"/>
      <c r="CL49" s="21"/>
      <c r="CM49" s="186"/>
      <c r="CN49" s="151"/>
      <c r="CO49" s="36"/>
      <c r="CP49" s="37"/>
    </row>
    <row r="50" spans="1:94" ht="189" customHeight="1" x14ac:dyDescent="0.2">
      <c r="A50" s="136" t="s">
        <v>582</v>
      </c>
      <c r="B50" s="137" t="s">
        <v>477</v>
      </c>
      <c r="C50" s="138" t="s">
        <v>583</v>
      </c>
      <c r="D50" s="139" t="s">
        <v>72</v>
      </c>
      <c r="E50" s="9" t="s">
        <v>584</v>
      </c>
      <c r="F50" s="20" t="s">
        <v>585</v>
      </c>
      <c r="G50" s="34" t="s">
        <v>7</v>
      </c>
      <c r="H50" s="6" t="s">
        <v>586</v>
      </c>
      <c r="I50" s="140">
        <v>10</v>
      </c>
      <c r="J50" s="140">
        <v>4</v>
      </c>
      <c r="K50" s="140">
        <f t="shared" si="0"/>
        <v>40</v>
      </c>
      <c r="L50" s="35" t="str" cm="1">
        <f t="array" ref="L50">_xlfn.IFS(K50&lt;=0,"No aplica",K50&lt;=39,"Débil",K50&lt;=59,"Necesita mejora",K50&lt;=79,"Aceptable",K50&lt;=100,"Fuerte")</f>
        <v>Necesita mejora</v>
      </c>
      <c r="M50" s="34" t="str" cm="1">
        <f t="array" ref="M50">_xlfn.IFS(AND(G50="Bajo",L50="Fuerte"),"Bajo",AND(G50="Bajo",L50="Aceptable"),"Bajo",AND(G50="Bajo",L50="Necesita mejora"),"Moderado",AND(G50="Bajo",L50="Débil"),"Por encima del promedio",AND(G50="Moderado",L50="Fuerte"),"Bajo",AND(G50="Moderado",L50="Aceptable"),"Moderado",AND(G50="Moderado",L50="Necesita mejora"),"Por encima del promedio",AND(G50="Moderado",L50="Débil"),"Alto",AND(G50="Por encima del promedio",L50="Fuerte"),"Moderado",AND(G50="Por encima del promedio",L50="Aceptable"),"Por encima del promedio",AND(G50="Por encima del promedio",L50="Necesita mejora"),"Alto",AND(G50="Por encima del promedio",L50="Débil"),"Alto",AND(G50="Alto",L50="Fuerte"),"Por encima del promedio",AND(G50="Alto",L50="Aceptable"),"Alto",AND(G50="Alto",L50="Necesita mejora"),"Alto",AND(G50="Alto",L50="Débil"),"Alto")</f>
        <v>Alto</v>
      </c>
      <c r="N50" s="7" t="str" cm="1">
        <f t="array" ref="N50">_xlfn.IFS(M50="Bajo","Asumir",M50="Moderado","Reducir",M50="Por encima del promedio","Evitar",M50="Alto","Evitar")</f>
        <v>Evitar</v>
      </c>
      <c r="O50" s="4" t="s">
        <v>587</v>
      </c>
      <c r="P50" s="5" t="s">
        <v>558</v>
      </c>
      <c r="Q50" s="4" t="s">
        <v>212</v>
      </c>
      <c r="R50" s="21">
        <v>44562</v>
      </c>
      <c r="S50" s="21">
        <v>44926</v>
      </c>
      <c r="T50" s="5" t="s">
        <v>588</v>
      </c>
      <c r="U50" s="8"/>
      <c r="V50" s="5"/>
      <c r="W50" s="21"/>
      <c r="X50" s="21"/>
      <c r="Y50" s="186"/>
      <c r="Z50" s="186"/>
      <c r="AA50" s="8"/>
      <c r="AB50" s="5"/>
      <c r="AC50" s="21"/>
      <c r="AD50" s="21"/>
      <c r="AE50" s="186"/>
      <c r="AF50" s="186"/>
      <c r="AG50" s="8"/>
      <c r="AH50" s="5"/>
      <c r="AI50" s="21"/>
      <c r="AJ50" s="21"/>
      <c r="AK50" s="186"/>
      <c r="AL50" s="186"/>
      <c r="AM50" s="8"/>
      <c r="AN50" s="5"/>
      <c r="AO50" s="21"/>
      <c r="AP50" s="21"/>
      <c r="AQ50" s="186"/>
      <c r="AR50" s="186"/>
      <c r="AS50" s="8"/>
      <c r="AT50" s="5"/>
      <c r="AU50" s="21"/>
      <c r="AV50" s="21"/>
      <c r="AW50" s="186"/>
      <c r="AX50" s="186"/>
      <c r="AY50" s="8"/>
      <c r="AZ50" s="5"/>
      <c r="BA50" s="21"/>
      <c r="BB50" s="21"/>
      <c r="BC50" s="186"/>
      <c r="BD50" s="186"/>
      <c r="BE50" s="8"/>
      <c r="BF50" s="5"/>
      <c r="BG50" s="21"/>
      <c r="BH50" s="21"/>
      <c r="BI50" s="186"/>
      <c r="BJ50" s="186"/>
      <c r="BK50" s="8"/>
      <c r="BL50" s="5"/>
      <c r="BM50" s="21"/>
      <c r="BN50" s="21"/>
      <c r="BO50" s="186"/>
      <c r="BP50" s="186"/>
      <c r="BQ50" s="8"/>
      <c r="BR50" s="5"/>
      <c r="BS50" s="21"/>
      <c r="BT50" s="21"/>
      <c r="BU50" s="186"/>
      <c r="BV50" s="186"/>
      <c r="BW50" s="8"/>
      <c r="BX50" s="5"/>
      <c r="BY50" s="21"/>
      <c r="BZ50" s="21"/>
      <c r="CA50" s="186"/>
      <c r="CB50" s="186"/>
      <c r="CC50" s="8"/>
      <c r="CD50" s="5"/>
      <c r="CE50" s="21"/>
      <c r="CF50" s="21"/>
      <c r="CG50" s="186"/>
      <c r="CH50" s="186"/>
      <c r="CI50" s="8"/>
      <c r="CJ50" s="5"/>
      <c r="CK50" s="21"/>
      <c r="CL50" s="21"/>
      <c r="CM50" s="186"/>
      <c r="CN50" s="151"/>
      <c r="CO50" s="36"/>
      <c r="CP50" s="37"/>
    </row>
    <row r="51" spans="1:94" ht="96.75" customHeight="1" x14ac:dyDescent="0.2">
      <c r="A51" s="136" t="s">
        <v>589</v>
      </c>
      <c r="B51" s="137" t="s">
        <v>477</v>
      </c>
      <c r="C51" s="138" t="s">
        <v>590</v>
      </c>
      <c r="D51" s="139" t="s">
        <v>76</v>
      </c>
      <c r="E51" s="9" t="s">
        <v>591</v>
      </c>
      <c r="F51" s="20" t="s">
        <v>592</v>
      </c>
      <c r="G51" s="34" t="s">
        <v>36</v>
      </c>
      <c r="H51" s="6" t="s">
        <v>593</v>
      </c>
      <c r="I51" s="140">
        <v>15</v>
      </c>
      <c r="J51" s="140">
        <v>3</v>
      </c>
      <c r="K51" s="140">
        <f t="shared" si="0"/>
        <v>45</v>
      </c>
      <c r="L51" s="35" t="str" cm="1">
        <f t="array" ref="L51">_xlfn.IFS(K51&lt;=0,"No aplica",K51&lt;=39,"Débil",K51&lt;=59,"Necesita mejora",K51&lt;=79,"Aceptable",K51&lt;=100,"Fuerte")</f>
        <v>Necesita mejora</v>
      </c>
      <c r="M51" s="34" t="str" cm="1">
        <f t="array" ref="M51">_xlfn.IFS(AND(G51="Bajo",L51="Fuerte"),"Bajo",AND(G51="Bajo",L51="Aceptable"),"Bajo",AND(G51="Bajo",L51="Necesita mejora"),"Moderado",AND(G51="Bajo",L51="Débil"),"Por encima del promedio",AND(G51="Moderado",L51="Fuerte"),"Bajo",AND(G51="Moderado",L51="Aceptable"),"Moderado",AND(G51="Moderado",L51="Necesita mejora"),"Por encima del promedio",AND(G51="Moderado",L51="Débil"),"Alto",AND(G51="Por encima del promedio",L51="Fuerte"),"Moderado",AND(G51="Por encima del promedio",L51="Aceptable"),"Por encima del promedio",AND(G51="Por encima del promedio",L51="Necesita mejora"),"Alto",AND(G51="Por encima del promedio",L51="Débil"),"Alto",AND(G51="Alto",L51="Fuerte"),"Por encima del promedio",AND(G51="Alto",L51="Aceptable"),"Alto",AND(G51="Alto",L51="Necesita mejora"),"Alto",AND(G51="Alto",L51="Débil"),"Alto")</f>
        <v>Por encima del promedio</v>
      </c>
      <c r="N51" s="7" t="str" cm="1">
        <f t="array" ref="N51">_xlfn.IFS(M51="Bajo","Asumir",M51="Moderado","Reducir",M51="Por encima del promedio","Evitar",M51="Alto","Evitar")</f>
        <v>Evitar</v>
      </c>
      <c r="O51" s="4" t="s">
        <v>594</v>
      </c>
      <c r="P51" s="5" t="s">
        <v>304</v>
      </c>
      <c r="Q51" s="4" t="s">
        <v>212</v>
      </c>
      <c r="R51" s="21">
        <v>44562</v>
      </c>
      <c r="S51" s="21">
        <v>44926</v>
      </c>
      <c r="T51" s="5" t="s">
        <v>595</v>
      </c>
      <c r="U51" s="8"/>
      <c r="V51" s="5"/>
      <c r="W51" s="21"/>
      <c r="X51" s="21"/>
      <c r="Y51" s="186"/>
      <c r="Z51" s="186"/>
      <c r="AA51" s="8"/>
      <c r="AB51" s="5"/>
      <c r="AC51" s="21"/>
      <c r="AD51" s="21"/>
      <c r="AE51" s="186"/>
      <c r="AF51" s="186"/>
      <c r="AG51" s="8"/>
      <c r="AH51" s="5"/>
      <c r="AI51" s="21"/>
      <c r="AJ51" s="21"/>
      <c r="AK51" s="186"/>
      <c r="AL51" s="186"/>
      <c r="AM51" s="8"/>
      <c r="AN51" s="5"/>
      <c r="AO51" s="21"/>
      <c r="AP51" s="21"/>
      <c r="AQ51" s="186"/>
      <c r="AR51" s="186"/>
      <c r="AS51" s="8"/>
      <c r="AT51" s="5"/>
      <c r="AU51" s="21"/>
      <c r="AV51" s="21"/>
      <c r="AW51" s="186"/>
      <c r="AX51" s="186"/>
      <c r="AY51" s="8"/>
      <c r="AZ51" s="5"/>
      <c r="BA51" s="21"/>
      <c r="BB51" s="21"/>
      <c r="BC51" s="186"/>
      <c r="BD51" s="186"/>
      <c r="BE51" s="8"/>
      <c r="BF51" s="5"/>
      <c r="BG51" s="21"/>
      <c r="BH51" s="21"/>
      <c r="BI51" s="186"/>
      <c r="BJ51" s="186"/>
      <c r="BK51" s="8"/>
      <c r="BL51" s="5"/>
      <c r="BM51" s="21"/>
      <c r="BN51" s="21"/>
      <c r="BO51" s="186"/>
      <c r="BP51" s="186"/>
      <c r="BQ51" s="8"/>
      <c r="BR51" s="5"/>
      <c r="BS51" s="21"/>
      <c r="BT51" s="21"/>
      <c r="BU51" s="186"/>
      <c r="BV51" s="186"/>
      <c r="BW51" s="8"/>
      <c r="BX51" s="5"/>
      <c r="BY51" s="21"/>
      <c r="BZ51" s="21"/>
      <c r="CA51" s="186"/>
      <c r="CB51" s="186"/>
      <c r="CC51" s="8"/>
      <c r="CD51" s="5"/>
      <c r="CE51" s="21"/>
      <c r="CF51" s="21"/>
      <c r="CG51" s="186"/>
      <c r="CH51" s="186"/>
      <c r="CI51" s="8"/>
      <c r="CJ51" s="5"/>
      <c r="CK51" s="21"/>
      <c r="CL51" s="21"/>
      <c r="CM51" s="186"/>
      <c r="CN51" s="151"/>
      <c r="CO51" s="36"/>
      <c r="CP51" s="37"/>
    </row>
    <row r="52" spans="1:94" ht="49.5" customHeight="1" x14ac:dyDescent="0.2">
      <c r="A52" s="136" t="s">
        <v>596</v>
      </c>
      <c r="B52" s="137" t="s">
        <v>477</v>
      </c>
      <c r="C52" s="138" t="s">
        <v>597</v>
      </c>
      <c r="D52" s="139" t="s">
        <v>76</v>
      </c>
      <c r="E52" s="9" t="s">
        <v>598</v>
      </c>
      <c r="F52" s="20" t="s">
        <v>599</v>
      </c>
      <c r="G52" s="34" t="s">
        <v>36</v>
      </c>
      <c r="H52" s="6" t="s">
        <v>600</v>
      </c>
      <c r="I52" s="140">
        <v>10</v>
      </c>
      <c r="J52" s="140">
        <v>4</v>
      </c>
      <c r="K52" s="140">
        <f t="shared" si="0"/>
        <v>40</v>
      </c>
      <c r="L52" s="35" t="str" cm="1">
        <f t="array" ref="L52">_xlfn.IFS(K52&lt;=0,"No aplica",K52&lt;=39,"Débil",K52&lt;=59,"Necesita mejora",K52&lt;=79,"Aceptable",K52&lt;=100,"Fuerte")</f>
        <v>Necesita mejora</v>
      </c>
      <c r="M52" s="34" t="str" cm="1">
        <f t="array" ref="M52">_xlfn.IFS(AND(G52="Bajo",L52="Fuerte"),"Bajo",AND(G52="Bajo",L52="Aceptable"),"Bajo",AND(G52="Bajo",L52="Necesita mejora"),"Moderado",AND(G52="Bajo",L52="Débil"),"Por encima del promedio",AND(G52="Moderado",L52="Fuerte"),"Bajo",AND(G52="Moderado",L52="Aceptable"),"Moderado",AND(G52="Moderado",L52="Necesita mejora"),"Por encima del promedio",AND(G52="Moderado",L52="Débil"),"Alto",AND(G52="Por encima del promedio",L52="Fuerte"),"Moderado",AND(G52="Por encima del promedio",L52="Aceptable"),"Por encima del promedio",AND(G52="Por encima del promedio",L52="Necesita mejora"),"Alto",AND(G52="Por encima del promedio",L52="Débil"),"Alto",AND(G52="Alto",L52="Fuerte"),"Por encima del promedio",AND(G52="Alto",L52="Aceptable"),"Alto",AND(G52="Alto",L52="Necesita mejora"),"Alto",AND(G52="Alto",L52="Débil"),"Alto")</f>
        <v>Por encima del promedio</v>
      </c>
      <c r="N52" s="7" t="str" cm="1">
        <f t="array" ref="N52">_xlfn.IFS(M52="Bajo","Asumir",M52="Moderado","Reducir",M52="Por encima del promedio","Evitar",M52="Alto","Evitar")</f>
        <v>Evitar</v>
      </c>
      <c r="O52" s="4" t="s">
        <v>601</v>
      </c>
      <c r="P52" s="5" t="s">
        <v>602</v>
      </c>
      <c r="Q52" s="4" t="s">
        <v>603</v>
      </c>
      <c r="R52" s="21">
        <v>44562</v>
      </c>
      <c r="S52" s="21">
        <v>44926</v>
      </c>
      <c r="T52" s="5" t="s">
        <v>604</v>
      </c>
      <c r="U52" s="8"/>
      <c r="V52" s="5"/>
      <c r="W52" s="21"/>
      <c r="X52" s="21"/>
      <c r="Y52" s="186"/>
      <c r="Z52" s="186"/>
      <c r="AA52" s="8"/>
      <c r="AB52" s="5"/>
      <c r="AC52" s="21"/>
      <c r="AD52" s="21"/>
      <c r="AE52" s="186"/>
      <c r="AF52" s="186"/>
      <c r="AG52" s="8"/>
      <c r="AH52" s="5"/>
      <c r="AI52" s="21"/>
      <c r="AJ52" s="21"/>
      <c r="AK52" s="186"/>
      <c r="AL52" s="186"/>
      <c r="AM52" s="8"/>
      <c r="AN52" s="5"/>
      <c r="AO52" s="21"/>
      <c r="AP52" s="21"/>
      <c r="AQ52" s="186"/>
      <c r="AR52" s="186"/>
      <c r="AS52" s="8"/>
      <c r="AT52" s="5"/>
      <c r="AU52" s="21"/>
      <c r="AV52" s="21"/>
      <c r="AW52" s="186"/>
      <c r="AX52" s="186"/>
      <c r="AY52" s="8"/>
      <c r="AZ52" s="5"/>
      <c r="BA52" s="21"/>
      <c r="BB52" s="21"/>
      <c r="BC52" s="186"/>
      <c r="BD52" s="186"/>
      <c r="BE52" s="8"/>
      <c r="BF52" s="5"/>
      <c r="BG52" s="21"/>
      <c r="BH52" s="21"/>
      <c r="BI52" s="186"/>
      <c r="BJ52" s="186"/>
      <c r="BK52" s="8"/>
      <c r="BL52" s="5"/>
      <c r="BM52" s="21"/>
      <c r="BN52" s="21"/>
      <c r="BO52" s="186"/>
      <c r="BP52" s="186"/>
      <c r="BQ52" s="8"/>
      <c r="BR52" s="5"/>
      <c r="BS52" s="21"/>
      <c r="BT52" s="21"/>
      <c r="BU52" s="186"/>
      <c r="BV52" s="186"/>
      <c r="BW52" s="8"/>
      <c r="BX52" s="5"/>
      <c r="BY52" s="21"/>
      <c r="BZ52" s="21"/>
      <c r="CA52" s="186"/>
      <c r="CB52" s="186"/>
      <c r="CC52" s="8"/>
      <c r="CD52" s="5"/>
      <c r="CE52" s="21"/>
      <c r="CF52" s="21"/>
      <c r="CG52" s="186"/>
      <c r="CH52" s="186"/>
      <c r="CI52" s="8"/>
      <c r="CJ52" s="5"/>
      <c r="CK52" s="21"/>
      <c r="CL52" s="21"/>
      <c r="CM52" s="186"/>
      <c r="CN52" s="151"/>
      <c r="CO52" s="36"/>
      <c r="CP52" s="37"/>
    </row>
    <row r="53" spans="1:94" ht="83.25" customHeight="1" x14ac:dyDescent="0.2">
      <c r="A53" s="136" t="s">
        <v>605</v>
      </c>
      <c r="B53" s="137" t="s">
        <v>477</v>
      </c>
      <c r="C53" s="138" t="s">
        <v>606</v>
      </c>
      <c r="D53" s="139" t="s">
        <v>81</v>
      </c>
      <c r="E53" s="9" t="s">
        <v>607</v>
      </c>
      <c r="F53" s="20" t="s">
        <v>608</v>
      </c>
      <c r="G53" s="34" t="s">
        <v>36</v>
      </c>
      <c r="H53" s="6" t="s">
        <v>609</v>
      </c>
      <c r="I53" s="140">
        <v>10</v>
      </c>
      <c r="J53" s="140">
        <v>4</v>
      </c>
      <c r="K53" s="140">
        <f t="shared" si="0"/>
        <v>40</v>
      </c>
      <c r="L53" s="35" t="str" cm="1">
        <f t="array" ref="L53">_xlfn.IFS(K53&lt;=0,"No aplica",K53&lt;=39,"Débil",K53&lt;=59,"Necesita mejora",K53&lt;=79,"Aceptable",K53&lt;=100,"Fuerte")</f>
        <v>Necesita mejora</v>
      </c>
      <c r="M53" s="34" t="str" cm="1">
        <f t="array" ref="M53">_xlfn.IFS(AND(G53="Bajo",L53="Fuerte"),"Bajo",AND(G53="Bajo",L53="Aceptable"),"Bajo",AND(G53="Bajo",L53="Necesita mejora"),"Moderado",AND(G53="Bajo",L53="Débil"),"Por encima del promedio",AND(G53="Moderado",L53="Fuerte"),"Bajo",AND(G53="Moderado",L53="Aceptable"),"Moderado",AND(G53="Moderado",L53="Necesita mejora"),"Por encima del promedio",AND(G53="Moderado",L53="Débil"),"Alto",AND(G53="Por encima del promedio",L53="Fuerte"),"Moderado",AND(G53="Por encima del promedio",L53="Aceptable"),"Por encima del promedio",AND(G53="Por encima del promedio",L53="Necesita mejora"),"Alto",AND(G53="Por encima del promedio",L53="Débil"),"Alto",AND(G53="Alto",L53="Fuerte"),"Por encima del promedio",AND(G53="Alto",L53="Aceptable"),"Alto",AND(G53="Alto",L53="Necesita mejora"),"Alto",AND(G53="Alto",L53="Débil"),"Alto")</f>
        <v>Por encima del promedio</v>
      </c>
      <c r="N53" s="7" t="str" cm="1">
        <f t="array" ref="N53">_xlfn.IFS(M53="Bajo","Asumir",M53="Moderado","Reducir",M53="Por encima del promedio","Evitar",M53="Alto","Evitar")</f>
        <v>Evitar</v>
      </c>
      <c r="O53" s="4" t="s">
        <v>610</v>
      </c>
      <c r="P53" s="5" t="s">
        <v>536</v>
      </c>
      <c r="Q53" s="4" t="s">
        <v>212</v>
      </c>
      <c r="R53" s="21">
        <v>44562</v>
      </c>
      <c r="S53" s="21">
        <v>44926</v>
      </c>
      <c r="T53" s="5" t="s">
        <v>611</v>
      </c>
      <c r="U53" s="8"/>
      <c r="V53" s="5"/>
      <c r="W53" s="21"/>
      <c r="X53" s="21"/>
      <c r="Y53" s="186"/>
      <c r="Z53" s="186"/>
      <c r="AA53" s="8"/>
      <c r="AB53" s="5"/>
      <c r="AC53" s="21"/>
      <c r="AD53" s="21"/>
      <c r="AE53" s="186"/>
      <c r="AF53" s="186"/>
      <c r="AG53" s="8"/>
      <c r="AH53" s="5"/>
      <c r="AI53" s="21"/>
      <c r="AJ53" s="21"/>
      <c r="AK53" s="186"/>
      <c r="AL53" s="186"/>
      <c r="AM53" s="8"/>
      <c r="AN53" s="5"/>
      <c r="AO53" s="21"/>
      <c r="AP53" s="21"/>
      <c r="AQ53" s="186"/>
      <c r="AR53" s="186"/>
      <c r="AS53" s="8"/>
      <c r="AT53" s="5"/>
      <c r="AU53" s="21"/>
      <c r="AV53" s="21"/>
      <c r="AW53" s="186"/>
      <c r="AX53" s="186"/>
      <c r="AY53" s="8"/>
      <c r="AZ53" s="5"/>
      <c r="BA53" s="21"/>
      <c r="BB53" s="21"/>
      <c r="BC53" s="186"/>
      <c r="BD53" s="186"/>
      <c r="BE53" s="8"/>
      <c r="BF53" s="5"/>
      <c r="BG53" s="21"/>
      <c r="BH53" s="21"/>
      <c r="BI53" s="186"/>
      <c r="BJ53" s="186"/>
      <c r="BK53" s="8"/>
      <c r="BL53" s="5"/>
      <c r="BM53" s="21"/>
      <c r="BN53" s="21"/>
      <c r="BO53" s="186"/>
      <c r="BP53" s="186"/>
      <c r="BQ53" s="8"/>
      <c r="BR53" s="5"/>
      <c r="BS53" s="21"/>
      <c r="BT53" s="21"/>
      <c r="BU53" s="186"/>
      <c r="BV53" s="186"/>
      <c r="BW53" s="8"/>
      <c r="BX53" s="5"/>
      <c r="BY53" s="21"/>
      <c r="BZ53" s="21"/>
      <c r="CA53" s="186"/>
      <c r="CB53" s="186"/>
      <c r="CC53" s="8"/>
      <c r="CD53" s="5"/>
      <c r="CE53" s="21"/>
      <c r="CF53" s="21"/>
      <c r="CG53" s="186"/>
      <c r="CH53" s="186"/>
      <c r="CI53" s="8"/>
      <c r="CJ53" s="5"/>
      <c r="CK53" s="21"/>
      <c r="CL53" s="21"/>
      <c r="CM53" s="186"/>
      <c r="CN53" s="151"/>
      <c r="CO53" s="36"/>
      <c r="CP53" s="37"/>
    </row>
    <row r="54" spans="1:94" ht="81" customHeight="1" x14ac:dyDescent="0.2">
      <c r="A54" s="136" t="s">
        <v>612</v>
      </c>
      <c r="B54" s="137" t="s">
        <v>477</v>
      </c>
      <c r="C54" s="138" t="s">
        <v>613</v>
      </c>
      <c r="D54" s="139" t="s">
        <v>72</v>
      </c>
      <c r="E54" s="9" t="s">
        <v>614</v>
      </c>
      <c r="F54" s="20" t="s">
        <v>615</v>
      </c>
      <c r="G54" s="34" t="s">
        <v>36</v>
      </c>
      <c r="H54" s="6" t="s">
        <v>616</v>
      </c>
      <c r="I54" s="140">
        <v>15</v>
      </c>
      <c r="J54" s="140">
        <v>4</v>
      </c>
      <c r="K54" s="140">
        <f t="shared" si="0"/>
        <v>60</v>
      </c>
      <c r="L54" s="35" t="str" cm="1">
        <f t="array" ref="L54">_xlfn.IFS(K54&lt;=0,"No aplica",K54&lt;=39,"Débil",K54&lt;=59,"Necesita mejora",K54&lt;=79,"Aceptable",K54&lt;=100,"Fuerte")</f>
        <v>Aceptable</v>
      </c>
      <c r="M54" s="34" t="str" cm="1">
        <f t="array" ref="M54">_xlfn.IFS(AND(G54="Bajo",L54="Fuerte"),"Bajo",AND(G54="Bajo",L54="Aceptable"),"Bajo",AND(G54="Bajo",L54="Necesita mejora"),"Moderado",AND(G54="Bajo",L54="Débil"),"Por encima del promedio",AND(G54="Moderado",L54="Fuerte"),"Bajo",AND(G54="Moderado",L54="Aceptable"),"Moderado",AND(G54="Moderado",L54="Necesita mejora"),"Por encima del promedio",AND(G54="Moderado",L54="Débil"),"Alto",AND(G54="Por encima del promedio",L54="Fuerte"),"Moderado",AND(G54="Por encima del promedio",L54="Aceptable"),"Por encima del promedio",AND(G54="Por encima del promedio",L54="Necesita mejora"),"Alto",AND(G54="Por encima del promedio",L54="Débil"),"Alto",AND(G54="Alto",L54="Fuerte"),"Por encima del promedio",AND(G54="Alto",L54="Aceptable"),"Alto",AND(G54="Alto",L54="Necesita mejora"),"Alto",AND(G54="Alto",L54="Débil"),"Alto")</f>
        <v>Moderado</v>
      </c>
      <c r="N54" s="7" t="str" cm="1">
        <f t="array" ref="N54">_xlfn.IFS(M54="Bajo","Asumir",M54="Moderado","Reducir",M54="Por encima del promedio","Evitar",M54="Alto","Evitar")</f>
        <v>Reducir</v>
      </c>
      <c r="O54" s="4" t="s">
        <v>617</v>
      </c>
      <c r="P54" s="5" t="s">
        <v>618</v>
      </c>
      <c r="Q54" s="4" t="s">
        <v>619</v>
      </c>
      <c r="R54" s="21">
        <v>44562</v>
      </c>
      <c r="S54" s="21">
        <v>44926</v>
      </c>
      <c r="T54" s="5" t="s">
        <v>620</v>
      </c>
      <c r="U54" s="8"/>
      <c r="V54" s="5"/>
      <c r="W54" s="21"/>
      <c r="X54" s="21"/>
      <c r="Y54" s="186"/>
      <c r="Z54" s="186"/>
      <c r="AA54" s="8"/>
      <c r="AB54" s="5"/>
      <c r="AC54" s="21"/>
      <c r="AD54" s="21"/>
      <c r="AE54" s="186"/>
      <c r="AF54" s="186"/>
      <c r="AG54" s="8"/>
      <c r="AH54" s="5"/>
      <c r="AI54" s="21"/>
      <c r="AJ54" s="21"/>
      <c r="AK54" s="186"/>
      <c r="AL54" s="186"/>
      <c r="AM54" s="8"/>
      <c r="AN54" s="5"/>
      <c r="AO54" s="21"/>
      <c r="AP54" s="21"/>
      <c r="AQ54" s="186"/>
      <c r="AR54" s="186"/>
      <c r="AS54" s="8"/>
      <c r="AT54" s="5"/>
      <c r="AU54" s="21"/>
      <c r="AV54" s="21"/>
      <c r="AW54" s="186"/>
      <c r="AX54" s="186"/>
      <c r="AY54" s="8"/>
      <c r="AZ54" s="5"/>
      <c r="BA54" s="21"/>
      <c r="BB54" s="21"/>
      <c r="BC54" s="186"/>
      <c r="BD54" s="186"/>
      <c r="BE54" s="8"/>
      <c r="BF54" s="5"/>
      <c r="BG54" s="21"/>
      <c r="BH54" s="21"/>
      <c r="BI54" s="186"/>
      <c r="BJ54" s="186"/>
      <c r="BK54" s="8"/>
      <c r="BL54" s="5"/>
      <c r="BM54" s="21"/>
      <c r="BN54" s="21"/>
      <c r="BO54" s="186"/>
      <c r="BP54" s="186"/>
      <c r="BQ54" s="8"/>
      <c r="BR54" s="5"/>
      <c r="BS54" s="21"/>
      <c r="BT54" s="21"/>
      <c r="BU54" s="186"/>
      <c r="BV54" s="186"/>
      <c r="BW54" s="8"/>
      <c r="BX54" s="5"/>
      <c r="BY54" s="21"/>
      <c r="BZ54" s="21"/>
      <c r="CA54" s="186"/>
      <c r="CB54" s="186"/>
      <c r="CC54" s="8"/>
      <c r="CD54" s="5"/>
      <c r="CE54" s="21"/>
      <c r="CF54" s="21"/>
      <c r="CG54" s="186"/>
      <c r="CH54" s="186"/>
      <c r="CI54" s="8"/>
      <c r="CJ54" s="5"/>
      <c r="CK54" s="21"/>
      <c r="CL54" s="21"/>
      <c r="CM54" s="186"/>
      <c r="CN54" s="151"/>
      <c r="CO54" s="36"/>
      <c r="CP54" s="37"/>
    </row>
    <row r="55" spans="1:94" ht="84.75" customHeight="1" x14ac:dyDescent="0.2">
      <c r="A55" s="136" t="s">
        <v>625</v>
      </c>
      <c r="B55" s="137" t="s">
        <v>477</v>
      </c>
      <c r="C55" s="138" t="s">
        <v>626</v>
      </c>
      <c r="D55" s="139" t="s">
        <v>81</v>
      </c>
      <c r="E55" s="9" t="s">
        <v>627</v>
      </c>
      <c r="F55" s="20" t="s">
        <v>628</v>
      </c>
      <c r="G55" s="34" t="s">
        <v>36</v>
      </c>
      <c r="H55" s="6" t="s">
        <v>629</v>
      </c>
      <c r="I55" s="140">
        <v>10</v>
      </c>
      <c r="J55" s="140">
        <v>4</v>
      </c>
      <c r="K55" s="140">
        <f t="shared" si="0"/>
        <v>40</v>
      </c>
      <c r="L55" s="35" t="str" cm="1">
        <f t="array" ref="L55">_xlfn.IFS(K55&lt;=0,"No aplica",K55&lt;=39,"Débil",K55&lt;=59,"Necesita mejora",K55&lt;=79,"Aceptable",K55&lt;=100,"Fuerte")</f>
        <v>Necesita mejora</v>
      </c>
      <c r="M55" s="34" t="str" cm="1">
        <f t="array" ref="M55">_xlfn.IFS(AND(G55="Bajo",L55="Fuerte"),"Bajo",AND(G55="Bajo",L55="Aceptable"),"Bajo",AND(G55="Bajo",L55="Necesita mejora"),"Moderado",AND(G55="Bajo",L55="Débil"),"Por encima del promedio",AND(G55="Moderado",L55="Fuerte"),"Bajo",AND(G55="Moderado",L55="Aceptable"),"Moderado",AND(G55="Moderado",L55="Necesita mejora"),"Por encima del promedio",AND(G55="Moderado",L55="Débil"),"Alto",AND(G55="Por encima del promedio",L55="Fuerte"),"Moderado",AND(G55="Por encima del promedio",L55="Aceptable"),"Por encima del promedio",AND(G55="Por encima del promedio",L55="Necesita mejora"),"Alto",AND(G55="Por encima del promedio",L55="Débil"),"Alto",AND(G55="Alto",L55="Fuerte"),"Por encima del promedio",AND(G55="Alto",L55="Aceptable"),"Alto",AND(G55="Alto",L55="Necesita mejora"),"Alto",AND(G55="Alto",L55="Débil"),"Alto")</f>
        <v>Por encima del promedio</v>
      </c>
      <c r="N55" s="7" t="str" cm="1">
        <f t="array" ref="N55">_xlfn.IFS(M55="Bajo","Asumir",M55="Moderado","Reducir",M55="Por encima del promedio","Evitar",M55="Alto","Evitar")</f>
        <v>Evitar</v>
      </c>
      <c r="O55" s="4" t="s">
        <v>630</v>
      </c>
      <c r="P55" s="5" t="s">
        <v>631</v>
      </c>
      <c r="Q55" s="4" t="s">
        <v>632</v>
      </c>
      <c r="R55" s="21">
        <v>44562</v>
      </c>
      <c r="S55" s="21">
        <v>44926</v>
      </c>
      <c r="T55" s="5" t="s">
        <v>361</v>
      </c>
      <c r="U55" s="8"/>
      <c r="V55" s="5"/>
      <c r="W55" s="21"/>
      <c r="X55" s="21"/>
      <c r="Y55" s="186"/>
      <c r="Z55" s="186"/>
      <c r="AA55" s="8"/>
      <c r="AB55" s="5"/>
      <c r="AC55" s="21"/>
      <c r="AD55" s="21"/>
      <c r="AE55" s="186"/>
      <c r="AF55" s="186"/>
      <c r="AG55" s="8"/>
      <c r="AH55" s="5"/>
      <c r="AI55" s="21"/>
      <c r="AJ55" s="21"/>
      <c r="AK55" s="186"/>
      <c r="AL55" s="186"/>
      <c r="AM55" s="8"/>
      <c r="AN55" s="5"/>
      <c r="AO55" s="21"/>
      <c r="AP55" s="21"/>
      <c r="AQ55" s="186"/>
      <c r="AR55" s="186"/>
      <c r="AS55" s="8"/>
      <c r="AT55" s="5"/>
      <c r="AU55" s="21"/>
      <c r="AV55" s="21"/>
      <c r="AW55" s="186"/>
      <c r="AX55" s="186"/>
      <c r="AY55" s="8"/>
      <c r="AZ55" s="5"/>
      <c r="BA55" s="21"/>
      <c r="BB55" s="21"/>
      <c r="BC55" s="186"/>
      <c r="BD55" s="186"/>
      <c r="BE55" s="8"/>
      <c r="BF55" s="5"/>
      <c r="BG55" s="21"/>
      <c r="BH55" s="21"/>
      <c r="BI55" s="186"/>
      <c r="BJ55" s="186"/>
      <c r="BK55" s="8"/>
      <c r="BL55" s="5"/>
      <c r="BM55" s="21"/>
      <c r="BN55" s="21"/>
      <c r="BO55" s="186"/>
      <c r="BP55" s="186"/>
      <c r="BQ55" s="8"/>
      <c r="BR55" s="5"/>
      <c r="BS55" s="21"/>
      <c r="BT55" s="21"/>
      <c r="BU55" s="186"/>
      <c r="BV55" s="186"/>
      <c r="BW55" s="8"/>
      <c r="BX55" s="5"/>
      <c r="BY55" s="21"/>
      <c r="BZ55" s="21"/>
      <c r="CA55" s="186"/>
      <c r="CB55" s="186"/>
      <c r="CC55" s="8"/>
      <c r="CD55" s="5"/>
      <c r="CE55" s="21"/>
      <c r="CF55" s="21"/>
      <c r="CG55" s="186"/>
      <c r="CH55" s="186"/>
      <c r="CI55" s="8"/>
      <c r="CJ55" s="5"/>
      <c r="CK55" s="21"/>
      <c r="CL55" s="21"/>
      <c r="CM55" s="186"/>
      <c r="CN55" s="151"/>
      <c r="CO55" s="36"/>
      <c r="CP55" s="37"/>
    </row>
    <row r="56" spans="1:94" ht="79.5" customHeight="1" x14ac:dyDescent="0.2">
      <c r="A56" s="136" t="s">
        <v>633</v>
      </c>
      <c r="B56" s="137" t="s">
        <v>433</v>
      </c>
      <c r="C56" s="138" t="s">
        <v>634</v>
      </c>
      <c r="D56" s="139" t="s">
        <v>81</v>
      </c>
      <c r="E56" s="9" t="s">
        <v>635</v>
      </c>
      <c r="F56" s="20" t="s">
        <v>636</v>
      </c>
      <c r="G56" s="34" t="s">
        <v>36</v>
      </c>
      <c r="H56" s="6" t="s">
        <v>637</v>
      </c>
      <c r="I56" s="140">
        <v>10</v>
      </c>
      <c r="J56" s="140">
        <v>4</v>
      </c>
      <c r="K56" s="140">
        <f t="shared" si="0"/>
        <v>40</v>
      </c>
      <c r="L56" s="35" t="str" cm="1">
        <f t="array" ref="L56">_xlfn.IFS(K56&lt;=0,"No aplica",K56&lt;=39,"Débil",K56&lt;=59,"Necesita mejora",K56&lt;=79,"Aceptable",K56&lt;=100,"Fuerte")</f>
        <v>Necesita mejora</v>
      </c>
      <c r="M56" s="34" t="str" cm="1">
        <f t="array" ref="M56">_xlfn.IFS(AND(G56="Bajo",L56="Fuerte"),"Bajo",AND(G56="Bajo",L56="Aceptable"),"Bajo",AND(G56="Bajo",L56="Necesita mejora"),"Moderado",AND(G56="Bajo",L56="Débil"),"Por encima del promedio",AND(G56="Moderado",L56="Fuerte"),"Bajo",AND(G56="Moderado",L56="Aceptable"),"Moderado",AND(G56="Moderado",L56="Necesita mejora"),"Por encima del promedio",AND(G56="Moderado",L56="Débil"),"Alto",AND(G56="Por encima del promedio",L56="Fuerte"),"Moderado",AND(G56="Por encima del promedio",L56="Aceptable"),"Por encima del promedio",AND(G56="Por encima del promedio",L56="Necesita mejora"),"Alto",AND(G56="Por encima del promedio",L56="Débil"),"Alto",AND(G56="Alto",L56="Fuerte"),"Por encima del promedio",AND(G56="Alto",L56="Aceptable"),"Alto",AND(G56="Alto",L56="Necesita mejora"),"Alto",AND(G56="Alto",L56="Débil"),"Alto")</f>
        <v>Por encima del promedio</v>
      </c>
      <c r="N56" s="7" t="str" cm="1">
        <f t="array" ref="N56">_xlfn.IFS(M56="Bajo","Asumir",M56="Moderado","Reducir",M56="Por encima del promedio","Evitar",M56="Alto","Evitar")</f>
        <v>Evitar</v>
      </c>
      <c r="O56" s="4" t="s">
        <v>638</v>
      </c>
      <c r="P56" s="5" t="s">
        <v>438</v>
      </c>
      <c r="Q56" s="4" t="s">
        <v>632</v>
      </c>
      <c r="R56" s="21">
        <v>44562</v>
      </c>
      <c r="S56" s="21">
        <v>44926</v>
      </c>
      <c r="T56" s="5" t="s">
        <v>361</v>
      </c>
      <c r="U56" s="8"/>
      <c r="V56" s="5"/>
      <c r="W56" s="21"/>
      <c r="X56" s="21"/>
      <c r="Y56" s="186"/>
      <c r="Z56" s="186"/>
      <c r="AA56" s="8"/>
      <c r="AB56" s="5"/>
      <c r="AC56" s="21"/>
      <c r="AD56" s="21"/>
      <c r="AE56" s="186"/>
      <c r="AF56" s="186"/>
      <c r="AG56" s="8"/>
      <c r="AH56" s="5"/>
      <c r="AI56" s="21"/>
      <c r="AJ56" s="21"/>
      <c r="AK56" s="186"/>
      <c r="AL56" s="186"/>
      <c r="AM56" s="8"/>
      <c r="AN56" s="5"/>
      <c r="AO56" s="21"/>
      <c r="AP56" s="21"/>
      <c r="AQ56" s="186"/>
      <c r="AR56" s="186"/>
      <c r="AS56" s="8"/>
      <c r="AT56" s="5"/>
      <c r="AU56" s="21"/>
      <c r="AV56" s="21"/>
      <c r="AW56" s="186"/>
      <c r="AX56" s="186"/>
      <c r="AY56" s="8"/>
      <c r="AZ56" s="5"/>
      <c r="BA56" s="21"/>
      <c r="BB56" s="21"/>
      <c r="BC56" s="186"/>
      <c r="BD56" s="186"/>
      <c r="BE56" s="8"/>
      <c r="BF56" s="5"/>
      <c r="BG56" s="21"/>
      <c r="BH56" s="21"/>
      <c r="BI56" s="186"/>
      <c r="BJ56" s="186"/>
      <c r="BK56" s="8"/>
      <c r="BL56" s="5"/>
      <c r="BM56" s="21"/>
      <c r="BN56" s="21"/>
      <c r="BO56" s="186"/>
      <c r="BP56" s="186"/>
      <c r="BQ56" s="8"/>
      <c r="BR56" s="5"/>
      <c r="BS56" s="21"/>
      <c r="BT56" s="21"/>
      <c r="BU56" s="186"/>
      <c r="BV56" s="186"/>
      <c r="BW56" s="8"/>
      <c r="BX56" s="5"/>
      <c r="BY56" s="21"/>
      <c r="BZ56" s="21"/>
      <c r="CA56" s="186"/>
      <c r="CB56" s="186"/>
      <c r="CC56" s="8"/>
      <c r="CD56" s="5"/>
      <c r="CE56" s="21"/>
      <c r="CF56" s="21"/>
      <c r="CG56" s="186"/>
      <c r="CH56" s="186"/>
      <c r="CI56" s="8"/>
      <c r="CJ56" s="5"/>
      <c r="CK56" s="21"/>
      <c r="CL56" s="21"/>
      <c r="CM56" s="186"/>
      <c r="CN56" s="151"/>
      <c r="CO56" s="36"/>
      <c r="CP56" s="37"/>
    </row>
    <row r="57" spans="1:94" ht="131.25" customHeight="1" x14ac:dyDescent="0.2">
      <c r="A57" s="136" t="s">
        <v>645</v>
      </c>
      <c r="B57" s="137" t="s">
        <v>646</v>
      </c>
      <c r="C57" s="138" t="s">
        <v>647</v>
      </c>
      <c r="D57" s="139" t="s">
        <v>76</v>
      </c>
      <c r="E57" s="9" t="s">
        <v>643</v>
      </c>
      <c r="F57" s="20" t="s">
        <v>644</v>
      </c>
      <c r="G57" s="34" t="s">
        <v>10</v>
      </c>
      <c r="H57" s="6" t="s">
        <v>648</v>
      </c>
      <c r="I57" s="140">
        <v>15</v>
      </c>
      <c r="J57" s="140">
        <v>4</v>
      </c>
      <c r="K57" s="140">
        <f t="shared" si="0"/>
        <v>60</v>
      </c>
      <c r="L57" s="35" t="str" cm="1">
        <f t="array" ref="L57">_xlfn.IFS(K57&lt;=0,"No aplica",K57&lt;=39,"Débil",K57&lt;=59,"Necesita mejora",K57&lt;=79,"Aceptable",K57&lt;=100,"Fuerte")</f>
        <v>Aceptable</v>
      </c>
      <c r="M57" s="34" t="str" cm="1">
        <f t="array" ref="M57">_xlfn.IFS(AND(G57="Bajo",L57="Fuerte"),"Bajo",AND(G57="Bajo",L57="Aceptable"),"Bajo",AND(G57="Bajo",L57="Necesita mejora"),"Moderado",AND(G57="Bajo",L57="Débil"),"Por encima del promedio",AND(G57="Moderado",L57="Fuerte"),"Bajo",AND(G57="Moderado",L57="Aceptable"),"Moderado",AND(G57="Moderado",L57="Necesita mejora"),"Por encima del promedio",AND(G57="Moderado",L57="Débil"),"Alto",AND(G57="Por encima del promedio",L57="Fuerte"),"Moderado",AND(G57="Por encima del promedio",L57="Aceptable"),"Por encima del promedio",AND(G57="Por encima del promedio",L57="Necesita mejora"),"Alto",AND(G57="Por encima del promedio",L57="Débil"),"Alto",AND(G57="Alto",L57="Fuerte"),"Por encima del promedio",AND(G57="Alto",L57="Aceptable"),"Alto",AND(G57="Alto",L57="Necesita mejora"),"Alto",AND(G57="Alto",L57="Débil"),"Alto")</f>
        <v>Por encima del promedio</v>
      </c>
      <c r="N57" s="7" t="str" cm="1">
        <f t="array" ref="N57">_xlfn.IFS(M57="Bajo","Asumir",M57="Moderado","Reducir",M57="Por encima del promedio","Evitar",M57="Alto","Evitar")</f>
        <v>Evitar</v>
      </c>
      <c r="O57" s="4" t="s">
        <v>649</v>
      </c>
      <c r="P57" s="5" t="s">
        <v>650</v>
      </c>
      <c r="Q57" s="4" t="s">
        <v>651</v>
      </c>
      <c r="R57" s="21">
        <v>44562</v>
      </c>
      <c r="S57" s="21">
        <v>44926</v>
      </c>
      <c r="T57" s="5" t="s">
        <v>652</v>
      </c>
      <c r="U57" s="8"/>
      <c r="V57" s="5"/>
      <c r="W57" s="21"/>
      <c r="X57" s="21"/>
      <c r="Y57" s="186"/>
      <c r="Z57" s="186"/>
      <c r="AA57" s="8"/>
      <c r="AB57" s="5"/>
      <c r="AC57" s="21"/>
      <c r="AD57" s="21"/>
      <c r="AE57" s="186"/>
      <c r="AF57" s="186"/>
      <c r="AG57" s="8"/>
      <c r="AH57" s="5"/>
      <c r="AI57" s="21"/>
      <c r="AJ57" s="21"/>
      <c r="AK57" s="186"/>
      <c r="AL57" s="186"/>
      <c r="AM57" s="8"/>
      <c r="AN57" s="5"/>
      <c r="AO57" s="21"/>
      <c r="AP57" s="21"/>
      <c r="AQ57" s="186"/>
      <c r="AR57" s="186"/>
      <c r="AS57" s="8"/>
      <c r="AT57" s="5"/>
      <c r="AU57" s="21"/>
      <c r="AV57" s="21"/>
      <c r="AW57" s="186"/>
      <c r="AX57" s="186"/>
      <c r="AY57" s="8"/>
      <c r="AZ57" s="5"/>
      <c r="BA57" s="21"/>
      <c r="BB57" s="21"/>
      <c r="BC57" s="186"/>
      <c r="BD57" s="186"/>
      <c r="BE57" s="8"/>
      <c r="BF57" s="5"/>
      <c r="BG57" s="21"/>
      <c r="BH57" s="21"/>
      <c r="BI57" s="186"/>
      <c r="BJ57" s="186"/>
      <c r="BK57" s="8"/>
      <c r="BL57" s="5"/>
      <c r="BM57" s="21"/>
      <c r="BN57" s="21"/>
      <c r="BO57" s="186"/>
      <c r="BP57" s="186"/>
      <c r="BQ57" s="8"/>
      <c r="BR57" s="5"/>
      <c r="BS57" s="21"/>
      <c r="BT57" s="21"/>
      <c r="BU57" s="186"/>
      <c r="BV57" s="186"/>
      <c r="BW57" s="8"/>
      <c r="BX57" s="5"/>
      <c r="BY57" s="21"/>
      <c r="BZ57" s="21"/>
      <c r="CA57" s="186"/>
      <c r="CB57" s="186"/>
      <c r="CC57" s="8"/>
      <c r="CD57" s="5"/>
      <c r="CE57" s="21"/>
      <c r="CF57" s="21"/>
      <c r="CG57" s="186"/>
      <c r="CH57" s="186"/>
      <c r="CI57" s="8"/>
      <c r="CJ57" s="5"/>
      <c r="CK57" s="21"/>
      <c r="CL57" s="21"/>
      <c r="CM57" s="186"/>
      <c r="CN57" s="151"/>
      <c r="CO57" s="36"/>
      <c r="CP57" s="37"/>
    </row>
    <row r="58" spans="1:94" ht="64.5" customHeight="1" x14ac:dyDescent="0.2">
      <c r="A58" s="136" t="s">
        <v>653</v>
      </c>
      <c r="B58" s="137" t="s">
        <v>646</v>
      </c>
      <c r="C58" s="138" t="s">
        <v>654</v>
      </c>
      <c r="D58" s="139" t="s">
        <v>76</v>
      </c>
      <c r="E58" s="9" t="s">
        <v>655</v>
      </c>
      <c r="F58" s="20" t="s">
        <v>656</v>
      </c>
      <c r="G58" s="34" t="s">
        <v>12</v>
      </c>
      <c r="H58" s="6" t="s">
        <v>657</v>
      </c>
      <c r="I58" s="140">
        <v>20</v>
      </c>
      <c r="J58" s="140">
        <v>5</v>
      </c>
      <c r="K58" s="140">
        <f t="shared" si="0"/>
        <v>100</v>
      </c>
      <c r="L58" s="35" t="str" cm="1">
        <f t="array" ref="L58">_xlfn.IFS(K58&lt;=0,"No aplica",K58&lt;=39,"Débil",K58&lt;=59,"Necesita mejora",K58&lt;=79,"Aceptable",K58&lt;=100,"Fuerte")</f>
        <v>Fuerte</v>
      </c>
      <c r="M58" s="34" t="str" cm="1">
        <f t="array" ref="M58">_xlfn.IFS(AND(G58="Bajo",L58="Fuerte"),"Bajo",AND(G58="Bajo",L58="Aceptable"),"Bajo",AND(G58="Bajo",L58="Necesita mejora"),"Moderado",AND(G58="Bajo",L58="Débil"),"Por encima del promedio",AND(G58="Moderado",L58="Fuerte"),"Bajo",AND(G58="Moderado",L58="Aceptable"),"Moderado",AND(G58="Moderado",L58="Necesita mejora"),"Por encima del promedio",AND(G58="Moderado",L58="Débil"),"Alto",AND(G58="Por encima del promedio",L58="Fuerte"),"Moderado",AND(G58="Por encima del promedio",L58="Aceptable"),"Por encima del promedio",AND(G58="Por encima del promedio",L58="Necesita mejora"),"Alto",AND(G58="Por encima del promedio",L58="Débil"),"Alto",AND(G58="Alto",L58="Fuerte"),"Por encima del promedio",AND(G58="Alto",L58="Aceptable"),"Alto",AND(G58="Alto",L58="Necesita mejora"),"Alto",AND(G58="Alto",L58="Débil"),"Alto")</f>
        <v>Bajo</v>
      </c>
      <c r="N58" s="7" t="str" cm="1">
        <f t="array" ref="N58">_xlfn.IFS(M58="Bajo","Asumir",M58="Moderado","Reducir",M58="Por encima del promedio","Evitar",M58="Alto","Evitar")</f>
        <v>Asumir</v>
      </c>
      <c r="O58" s="4" t="s">
        <v>658</v>
      </c>
      <c r="P58" s="5" t="s">
        <v>659</v>
      </c>
      <c r="Q58" s="4" t="s">
        <v>651</v>
      </c>
      <c r="R58" s="21">
        <v>44562</v>
      </c>
      <c r="S58" s="21">
        <v>44926</v>
      </c>
      <c r="T58" s="5" t="s">
        <v>660</v>
      </c>
      <c r="U58" s="8"/>
      <c r="V58" s="5"/>
      <c r="W58" s="21"/>
      <c r="X58" s="21"/>
      <c r="Y58" s="186"/>
      <c r="Z58" s="186"/>
      <c r="AA58" s="8"/>
      <c r="AB58" s="5"/>
      <c r="AC58" s="21"/>
      <c r="AD58" s="21"/>
      <c r="AE58" s="186"/>
      <c r="AF58" s="186"/>
      <c r="AG58" s="8"/>
      <c r="AH58" s="5"/>
      <c r="AI58" s="21"/>
      <c r="AJ58" s="21"/>
      <c r="AK58" s="186"/>
      <c r="AL58" s="186"/>
      <c r="AM58" s="8"/>
      <c r="AN58" s="5"/>
      <c r="AO58" s="21"/>
      <c r="AP58" s="21"/>
      <c r="AQ58" s="186"/>
      <c r="AR58" s="186"/>
      <c r="AS58" s="8"/>
      <c r="AT58" s="5"/>
      <c r="AU58" s="21"/>
      <c r="AV58" s="21"/>
      <c r="AW58" s="186"/>
      <c r="AX58" s="186"/>
      <c r="AY58" s="8"/>
      <c r="AZ58" s="5"/>
      <c r="BA58" s="21"/>
      <c r="BB58" s="21"/>
      <c r="BC58" s="186"/>
      <c r="BD58" s="186"/>
      <c r="BE58" s="8"/>
      <c r="BF58" s="5"/>
      <c r="BG58" s="21"/>
      <c r="BH58" s="21"/>
      <c r="BI58" s="186"/>
      <c r="BJ58" s="186"/>
      <c r="BK58" s="8"/>
      <c r="BL58" s="5"/>
      <c r="BM58" s="21"/>
      <c r="BN58" s="21"/>
      <c r="BO58" s="186"/>
      <c r="BP58" s="186"/>
      <c r="BQ58" s="8"/>
      <c r="BR58" s="5"/>
      <c r="BS58" s="21"/>
      <c r="BT58" s="21"/>
      <c r="BU58" s="186"/>
      <c r="BV58" s="186"/>
      <c r="BW58" s="8"/>
      <c r="BX58" s="5"/>
      <c r="BY58" s="21"/>
      <c r="BZ58" s="21"/>
      <c r="CA58" s="186"/>
      <c r="CB58" s="186"/>
      <c r="CC58" s="8"/>
      <c r="CD58" s="5"/>
      <c r="CE58" s="21"/>
      <c r="CF58" s="21"/>
      <c r="CG58" s="186"/>
      <c r="CH58" s="186"/>
      <c r="CI58" s="8"/>
      <c r="CJ58" s="5"/>
      <c r="CK58" s="21"/>
      <c r="CL58" s="21"/>
      <c r="CM58" s="186"/>
      <c r="CN58" s="151"/>
      <c r="CO58" s="36"/>
      <c r="CP58" s="37"/>
    </row>
    <row r="59" spans="1:94" ht="77.25" customHeight="1" x14ac:dyDescent="0.2">
      <c r="A59" s="136" t="s">
        <v>661</v>
      </c>
      <c r="B59" s="137" t="s">
        <v>646</v>
      </c>
      <c r="C59" s="138" t="s">
        <v>662</v>
      </c>
      <c r="D59" s="139" t="s">
        <v>76</v>
      </c>
      <c r="E59" s="9" t="s">
        <v>663</v>
      </c>
      <c r="F59" s="20" t="s">
        <v>656</v>
      </c>
      <c r="G59" s="34" t="s">
        <v>12</v>
      </c>
      <c r="H59" s="6" t="s">
        <v>657</v>
      </c>
      <c r="I59" s="140">
        <v>15</v>
      </c>
      <c r="J59" s="140">
        <v>5</v>
      </c>
      <c r="K59" s="140">
        <f t="shared" si="0"/>
        <v>75</v>
      </c>
      <c r="L59" s="35" t="str" cm="1">
        <f t="array" ref="L59">_xlfn.IFS(K59&lt;=0,"No aplica",K59&lt;=39,"Débil",K59&lt;=59,"Necesita mejora",K59&lt;=79,"Aceptable",K59&lt;=100,"Fuerte")</f>
        <v>Aceptable</v>
      </c>
      <c r="M59" s="34" t="str" cm="1">
        <f t="array" ref="M59">_xlfn.IFS(AND(G59="Bajo",L59="Fuerte"),"Bajo",AND(G59="Bajo",L59="Aceptable"),"Bajo",AND(G59="Bajo",L59="Necesita mejora"),"Moderado",AND(G59="Bajo",L59="Débil"),"Por encima del promedio",AND(G59="Moderado",L59="Fuerte"),"Bajo",AND(G59="Moderado",L59="Aceptable"),"Moderado",AND(G59="Moderado",L59="Necesita mejora"),"Por encima del promedio",AND(G59="Moderado",L59="Débil"),"Alto",AND(G59="Por encima del promedio",L59="Fuerte"),"Moderado",AND(G59="Por encima del promedio",L59="Aceptable"),"Por encima del promedio",AND(G59="Por encima del promedio",L59="Necesita mejora"),"Alto",AND(G59="Por encima del promedio",L59="Débil"),"Alto",AND(G59="Alto",L59="Fuerte"),"Por encima del promedio",AND(G59="Alto",L59="Aceptable"),"Alto",AND(G59="Alto",L59="Necesita mejora"),"Alto",AND(G59="Alto",L59="Débil"),"Alto")</f>
        <v>Bajo</v>
      </c>
      <c r="N59" s="7" t="str" cm="1">
        <f t="array" ref="N59">_xlfn.IFS(M59="Bajo","Asumir",M59="Moderado","Reducir",M59="Por encima del promedio","Evitar",M59="Alto","Evitar")</f>
        <v>Asumir</v>
      </c>
      <c r="O59" s="4" t="s">
        <v>664</v>
      </c>
      <c r="P59" s="5" t="s">
        <v>659</v>
      </c>
      <c r="Q59" s="4" t="s">
        <v>651</v>
      </c>
      <c r="R59" s="21">
        <v>44562</v>
      </c>
      <c r="S59" s="21">
        <v>44926</v>
      </c>
      <c r="T59" s="5" t="s">
        <v>660</v>
      </c>
      <c r="U59" s="8"/>
      <c r="V59" s="5"/>
      <c r="W59" s="21"/>
      <c r="X59" s="21"/>
      <c r="Y59" s="186"/>
      <c r="Z59" s="186"/>
      <c r="AA59" s="8"/>
      <c r="AB59" s="5"/>
      <c r="AC59" s="21"/>
      <c r="AD59" s="21"/>
      <c r="AE59" s="186"/>
      <c r="AF59" s="186"/>
      <c r="AG59" s="8"/>
      <c r="AH59" s="5"/>
      <c r="AI59" s="21"/>
      <c r="AJ59" s="21"/>
      <c r="AK59" s="186"/>
      <c r="AL59" s="186"/>
      <c r="AM59" s="8"/>
      <c r="AN59" s="5"/>
      <c r="AO59" s="21"/>
      <c r="AP59" s="21"/>
      <c r="AQ59" s="186"/>
      <c r="AR59" s="186"/>
      <c r="AS59" s="8"/>
      <c r="AT59" s="5"/>
      <c r="AU59" s="21"/>
      <c r="AV59" s="21"/>
      <c r="AW59" s="186"/>
      <c r="AX59" s="186"/>
      <c r="AY59" s="8"/>
      <c r="AZ59" s="5"/>
      <c r="BA59" s="21"/>
      <c r="BB59" s="21"/>
      <c r="BC59" s="186"/>
      <c r="BD59" s="186"/>
      <c r="BE59" s="8"/>
      <c r="BF59" s="5"/>
      <c r="BG59" s="21"/>
      <c r="BH59" s="21"/>
      <c r="BI59" s="186"/>
      <c r="BJ59" s="186"/>
      <c r="BK59" s="8"/>
      <c r="BL59" s="5"/>
      <c r="BM59" s="21"/>
      <c r="BN59" s="21"/>
      <c r="BO59" s="186"/>
      <c r="BP59" s="186"/>
      <c r="BQ59" s="8"/>
      <c r="BR59" s="5"/>
      <c r="BS59" s="21"/>
      <c r="BT59" s="21"/>
      <c r="BU59" s="186"/>
      <c r="BV59" s="186"/>
      <c r="BW59" s="8"/>
      <c r="BX59" s="5"/>
      <c r="BY59" s="21"/>
      <c r="BZ59" s="21"/>
      <c r="CA59" s="186"/>
      <c r="CB59" s="186"/>
      <c r="CC59" s="8"/>
      <c r="CD59" s="5"/>
      <c r="CE59" s="21"/>
      <c r="CF59" s="21"/>
      <c r="CG59" s="186"/>
      <c r="CH59" s="186"/>
      <c r="CI59" s="8"/>
      <c r="CJ59" s="5"/>
      <c r="CK59" s="21"/>
      <c r="CL59" s="21"/>
      <c r="CM59" s="186"/>
      <c r="CN59" s="151"/>
      <c r="CO59" s="36"/>
      <c r="CP59" s="37"/>
    </row>
    <row r="60" spans="1:94" ht="141.75" customHeight="1" x14ac:dyDescent="0.2">
      <c r="A60" s="136" t="s">
        <v>665</v>
      </c>
      <c r="B60" s="137" t="s">
        <v>646</v>
      </c>
      <c r="C60" s="138" t="s">
        <v>666</v>
      </c>
      <c r="D60" s="139" t="s">
        <v>76</v>
      </c>
      <c r="E60" s="9" t="s">
        <v>667</v>
      </c>
      <c r="F60" s="20" t="s">
        <v>668</v>
      </c>
      <c r="G60" s="34" t="s">
        <v>12</v>
      </c>
      <c r="H60" s="6" t="s">
        <v>669</v>
      </c>
      <c r="I60" s="140">
        <v>10</v>
      </c>
      <c r="J60" s="140">
        <v>5</v>
      </c>
      <c r="K60" s="140">
        <f t="shared" si="0"/>
        <v>50</v>
      </c>
      <c r="L60" s="35" t="str" cm="1">
        <f t="array" ref="L60">_xlfn.IFS(K60&lt;=0,"No aplica",K60&lt;=39,"Débil",K60&lt;=59,"Necesita mejora",K60&lt;=79,"Aceptable",K60&lt;=100,"Fuerte")</f>
        <v>Necesita mejora</v>
      </c>
      <c r="M60" s="34" t="str" cm="1">
        <f t="array" ref="M60">_xlfn.IFS(AND(G60="Bajo",L60="Fuerte"),"Bajo",AND(G60="Bajo",L60="Aceptable"),"Bajo",AND(G60="Bajo",L60="Necesita mejora"),"Moderado",AND(G60="Bajo",L60="Débil"),"Por encima del promedio",AND(G60="Moderado",L60="Fuerte"),"Bajo",AND(G60="Moderado",L60="Aceptable"),"Moderado",AND(G60="Moderado",L60="Necesita mejora"),"Por encima del promedio",AND(G60="Moderado",L60="Débil"),"Alto",AND(G60="Por encima del promedio",L60="Fuerte"),"Moderado",AND(G60="Por encima del promedio",L60="Aceptable"),"Por encima del promedio",AND(G60="Por encima del promedio",L60="Necesita mejora"),"Alto",AND(G60="Por encima del promedio",L60="Débil"),"Alto",AND(G60="Alto",L60="Fuerte"),"Por encima del promedio",AND(G60="Alto",L60="Aceptable"),"Alto",AND(G60="Alto",L60="Necesita mejora"),"Alto",AND(G60="Alto",L60="Débil"),"Alto")</f>
        <v>Moderado</v>
      </c>
      <c r="N60" s="7" t="str" cm="1">
        <f t="array" ref="N60">_xlfn.IFS(M60="Bajo","Asumir",M60="Moderado","Reducir",M60="Por encima del promedio","Evitar",M60="Alto","Evitar")</f>
        <v>Reducir</v>
      </c>
      <c r="O60" s="4" t="s">
        <v>670</v>
      </c>
      <c r="P60" s="5" t="s">
        <v>659</v>
      </c>
      <c r="Q60" s="4"/>
      <c r="R60" s="21">
        <v>44562</v>
      </c>
      <c r="S60" s="21">
        <v>44926</v>
      </c>
      <c r="T60" s="5" t="s">
        <v>671</v>
      </c>
      <c r="U60" s="8"/>
      <c r="V60" s="5"/>
      <c r="W60" s="21"/>
      <c r="X60" s="21"/>
      <c r="Y60" s="186"/>
      <c r="Z60" s="186"/>
      <c r="AA60" s="8"/>
      <c r="AB60" s="5"/>
      <c r="AC60" s="21"/>
      <c r="AD60" s="21"/>
      <c r="AE60" s="186"/>
      <c r="AF60" s="186"/>
      <c r="AG60" s="8"/>
      <c r="AH60" s="5"/>
      <c r="AI60" s="21"/>
      <c r="AJ60" s="21"/>
      <c r="AK60" s="186"/>
      <c r="AL60" s="186"/>
      <c r="AM60" s="8"/>
      <c r="AN60" s="5"/>
      <c r="AO60" s="21"/>
      <c r="AP60" s="21"/>
      <c r="AQ60" s="186"/>
      <c r="AR60" s="186"/>
      <c r="AS60" s="8"/>
      <c r="AT60" s="5"/>
      <c r="AU60" s="21"/>
      <c r="AV60" s="21"/>
      <c r="AW60" s="186"/>
      <c r="AX60" s="186"/>
      <c r="AY60" s="8"/>
      <c r="AZ60" s="5"/>
      <c r="BA60" s="21"/>
      <c r="BB60" s="21"/>
      <c r="BC60" s="186"/>
      <c r="BD60" s="186"/>
      <c r="BE60" s="8"/>
      <c r="BF60" s="5"/>
      <c r="BG60" s="21"/>
      <c r="BH60" s="21"/>
      <c r="BI60" s="186"/>
      <c r="BJ60" s="186"/>
      <c r="BK60" s="8"/>
      <c r="BL60" s="5"/>
      <c r="BM60" s="21"/>
      <c r="BN60" s="21"/>
      <c r="BO60" s="186"/>
      <c r="BP60" s="186"/>
      <c r="BQ60" s="8"/>
      <c r="BR60" s="5"/>
      <c r="BS60" s="21"/>
      <c r="BT60" s="21"/>
      <c r="BU60" s="186"/>
      <c r="BV60" s="186"/>
      <c r="BW60" s="8"/>
      <c r="BX60" s="5"/>
      <c r="BY60" s="21"/>
      <c r="BZ60" s="21"/>
      <c r="CA60" s="186"/>
      <c r="CB60" s="186"/>
      <c r="CC60" s="8"/>
      <c r="CD60" s="5"/>
      <c r="CE60" s="21"/>
      <c r="CF60" s="21"/>
      <c r="CG60" s="186"/>
      <c r="CH60" s="186"/>
      <c r="CI60" s="8"/>
      <c r="CJ60" s="5"/>
      <c r="CK60" s="21"/>
      <c r="CL60" s="21"/>
      <c r="CM60" s="186"/>
      <c r="CN60" s="151"/>
      <c r="CO60" s="36"/>
      <c r="CP60" s="37"/>
    </row>
    <row r="61" spans="1:94" ht="98.25" customHeight="1" x14ac:dyDescent="0.2">
      <c r="A61" s="136" t="s">
        <v>672</v>
      </c>
      <c r="B61" s="137" t="s">
        <v>646</v>
      </c>
      <c r="C61" s="138" t="s">
        <v>673</v>
      </c>
      <c r="D61" s="139" t="s">
        <v>76</v>
      </c>
      <c r="E61" s="9" t="s">
        <v>655</v>
      </c>
      <c r="F61" s="20" t="s">
        <v>656</v>
      </c>
      <c r="G61" s="34" t="s">
        <v>36</v>
      </c>
      <c r="H61" s="6" t="s">
        <v>674</v>
      </c>
      <c r="I61" s="140">
        <v>15</v>
      </c>
      <c r="J61" s="140">
        <v>5</v>
      </c>
      <c r="K61" s="140">
        <f t="shared" si="0"/>
        <v>75</v>
      </c>
      <c r="L61" s="35" t="str" cm="1">
        <f t="array" ref="L61">_xlfn.IFS(K61&lt;=0,"No aplica",K61&lt;=39,"Débil",K61&lt;=59,"Necesita mejora",K61&lt;=79,"Aceptable",K61&lt;=100,"Fuerte")</f>
        <v>Aceptable</v>
      </c>
      <c r="M61" s="34" t="str" cm="1">
        <f t="array" ref="M61">_xlfn.IFS(AND(G61="Bajo",L61="Fuerte"),"Bajo",AND(G61="Bajo",L61="Aceptable"),"Bajo",AND(G61="Bajo",L61="Necesita mejora"),"Moderado",AND(G61="Bajo",L61="Débil"),"Por encima del promedio",AND(G61="Moderado",L61="Fuerte"),"Bajo",AND(G61="Moderado",L61="Aceptable"),"Moderado",AND(G61="Moderado",L61="Necesita mejora"),"Por encima del promedio",AND(G61="Moderado",L61="Débil"),"Alto",AND(G61="Por encima del promedio",L61="Fuerte"),"Moderado",AND(G61="Por encima del promedio",L61="Aceptable"),"Por encima del promedio",AND(G61="Por encima del promedio",L61="Necesita mejora"),"Alto",AND(G61="Por encima del promedio",L61="Débil"),"Alto",AND(G61="Alto",L61="Fuerte"),"Por encima del promedio",AND(G61="Alto",L61="Aceptable"),"Alto",AND(G61="Alto",L61="Necesita mejora"),"Alto",AND(G61="Alto",L61="Débil"),"Alto")</f>
        <v>Moderado</v>
      </c>
      <c r="N61" s="7" t="str" cm="1">
        <f t="array" ref="N61">_xlfn.IFS(M61="Bajo","Asumir",M61="Moderado","Reducir",M61="Por encima del promedio","Evitar",M61="Alto","Evitar")</f>
        <v>Reducir</v>
      </c>
      <c r="O61" s="4" t="s">
        <v>675</v>
      </c>
      <c r="P61" s="5" t="s">
        <v>676</v>
      </c>
      <c r="Q61" s="4" t="s">
        <v>651</v>
      </c>
      <c r="R61" s="21">
        <v>44562</v>
      </c>
      <c r="S61" s="21">
        <v>44926</v>
      </c>
      <c r="T61" s="5" t="s">
        <v>677</v>
      </c>
      <c r="U61" s="8"/>
      <c r="V61" s="5"/>
      <c r="W61" s="21"/>
      <c r="X61" s="21"/>
      <c r="Y61" s="186"/>
      <c r="Z61" s="186"/>
      <c r="AA61" s="8"/>
      <c r="AB61" s="5"/>
      <c r="AC61" s="21"/>
      <c r="AD61" s="21"/>
      <c r="AE61" s="186"/>
      <c r="AF61" s="186"/>
      <c r="AG61" s="8"/>
      <c r="AH61" s="5"/>
      <c r="AI61" s="21"/>
      <c r="AJ61" s="21"/>
      <c r="AK61" s="186"/>
      <c r="AL61" s="186"/>
      <c r="AM61" s="8"/>
      <c r="AN61" s="5"/>
      <c r="AO61" s="21"/>
      <c r="AP61" s="21"/>
      <c r="AQ61" s="186"/>
      <c r="AR61" s="186"/>
      <c r="AS61" s="8"/>
      <c r="AT61" s="5"/>
      <c r="AU61" s="21"/>
      <c r="AV61" s="21"/>
      <c r="AW61" s="186"/>
      <c r="AX61" s="186"/>
      <c r="AY61" s="8"/>
      <c r="AZ61" s="5"/>
      <c r="BA61" s="21"/>
      <c r="BB61" s="21"/>
      <c r="BC61" s="186"/>
      <c r="BD61" s="186"/>
      <c r="BE61" s="8"/>
      <c r="BF61" s="5"/>
      <c r="BG61" s="21"/>
      <c r="BH61" s="21"/>
      <c r="BI61" s="186"/>
      <c r="BJ61" s="186"/>
      <c r="BK61" s="8"/>
      <c r="BL61" s="5"/>
      <c r="BM61" s="21"/>
      <c r="BN61" s="21"/>
      <c r="BO61" s="186"/>
      <c r="BP61" s="186"/>
      <c r="BQ61" s="8"/>
      <c r="BR61" s="5"/>
      <c r="BS61" s="21"/>
      <c r="BT61" s="21"/>
      <c r="BU61" s="186"/>
      <c r="BV61" s="186"/>
      <c r="BW61" s="8"/>
      <c r="BX61" s="5"/>
      <c r="BY61" s="21"/>
      <c r="BZ61" s="21"/>
      <c r="CA61" s="186"/>
      <c r="CB61" s="186"/>
      <c r="CC61" s="8"/>
      <c r="CD61" s="5"/>
      <c r="CE61" s="21"/>
      <c r="CF61" s="21"/>
      <c r="CG61" s="186"/>
      <c r="CH61" s="186"/>
      <c r="CI61" s="8"/>
      <c r="CJ61" s="5"/>
      <c r="CK61" s="21"/>
      <c r="CL61" s="21"/>
      <c r="CM61" s="186"/>
      <c r="CN61" s="151"/>
      <c r="CO61" s="36"/>
      <c r="CP61" s="37"/>
    </row>
    <row r="62" spans="1:94" ht="49.5" customHeight="1" x14ac:dyDescent="0.2">
      <c r="A62" s="136" t="s">
        <v>678</v>
      </c>
      <c r="B62" s="137" t="s">
        <v>679</v>
      </c>
      <c r="C62" s="138" t="s">
        <v>680</v>
      </c>
      <c r="D62" s="139" t="s">
        <v>72</v>
      </c>
      <c r="E62" s="9" t="s">
        <v>681</v>
      </c>
      <c r="F62" s="20" t="s">
        <v>682</v>
      </c>
      <c r="G62" s="34" t="s">
        <v>7</v>
      </c>
      <c r="H62" s="6" t="s">
        <v>683</v>
      </c>
      <c r="I62" s="140">
        <v>15</v>
      </c>
      <c r="J62" s="140">
        <v>5</v>
      </c>
      <c r="K62" s="140">
        <f t="shared" si="0"/>
        <v>75</v>
      </c>
      <c r="L62" s="35" t="str" cm="1">
        <f t="array" ref="L62">_xlfn.IFS(K62&lt;=0,"No aplica",K62&lt;=39,"Débil",K62&lt;=59,"Necesita mejora",K62&lt;=79,"Aceptable",K62&lt;=100,"Fuerte")</f>
        <v>Aceptable</v>
      </c>
      <c r="M62" s="34" t="str" cm="1">
        <f t="array" ref="M62">_xlfn.IFS(AND(G62="Bajo",L62="Fuerte"),"Bajo",AND(G62="Bajo",L62="Aceptable"),"Bajo",AND(G62="Bajo",L62="Necesita mejora"),"Moderado",AND(G62="Bajo",L62="Débil"),"Por encima del promedio",AND(G62="Moderado",L62="Fuerte"),"Bajo",AND(G62="Moderado",L62="Aceptable"),"Moderado",AND(G62="Moderado",L62="Necesita mejora"),"Por encima del promedio",AND(G62="Moderado",L62="Débil"),"Alto",AND(G62="Por encima del promedio",L62="Fuerte"),"Moderado",AND(G62="Por encima del promedio",L62="Aceptable"),"Por encima del promedio",AND(G62="Por encima del promedio",L62="Necesita mejora"),"Alto",AND(G62="Por encima del promedio",L62="Débil"),"Alto",AND(G62="Alto",L62="Fuerte"),"Por encima del promedio",AND(G62="Alto",L62="Aceptable"),"Alto",AND(G62="Alto",L62="Necesita mejora"),"Alto",AND(G62="Alto",L62="Débil"),"Alto")</f>
        <v>Alto</v>
      </c>
      <c r="N62" s="7" t="str" cm="1">
        <f t="array" ref="N62">_xlfn.IFS(M62="Bajo","Asumir",M62="Moderado","Reducir",M62="Por encima del promedio","Evitar",M62="Alto","Evitar")</f>
        <v>Evitar</v>
      </c>
      <c r="O62" s="4" t="s">
        <v>675</v>
      </c>
      <c r="P62" s="5" t="s">
        <v>676</v>
      </c>
      <c r="Q62" s="4" t="s">
        <v>651</v>
      </c>
      <c r="R62" s="21">
        <v>44562</v>
      </c>
      <c r="S62" s="21">
        <v>44926</v>
      </c>
      <c r="T62" s="5" t="s">
        <v>677</v>
      </c>
      <c r="U62" s="8"/>
      <c r="V62" s="5"/>
      <c r="W62" s="21"/>
      <c r="X62" s="21"/>
      <c r="Y62" s="186"/>
      <c r="Z62" s="186"/>
      <c r="AA62" s="8"/>
      <c r="AB62" s="5"/>
      <c r="AC62" s="21"/>
      <c r="AD62" s="21"/>
      <c r="AE62" s="186"/>
      <c r="AF62" s="186"/>
      <c r="AG62" s="8"/>
      <c r="AH62" s="5"/>
      <c r="AI62" s="21"/>
      <c r="AJ62" s="21"/>
      <c r="AK62" s="186"/>
      <c r="AL62" s="186"/>
      <c r="AM62" s="8"/>
      <c r="AN62" s="5"/>
      <c r="AO62" s="21"/>
      <c r="AP62" s="21"/>
      <c r="AQ62" s="186"/>
      <c r="AR62" s="186"/>
      <c r="AS62" s="8"/>
      <c r="AT62" s="5"/>
      <c r="AU62" s="21"/>
      <c r="AV62" s="21"/>
      <c r="AW62" s="186"/>
      <c r="AX62" s="186"/>
      <c r="AY62" s="8"/>
      <c r="AZ62" s="5"/>
      <c r="BA62" s="21"/>
      <c r="BB62" s="21"/>
      <c r="BC62" s="186"/>
      <c r="BD62" s="186"/>
      <c r="BE62" s="8"/>
      <c r="BF62" s="5"/>
      <c r="BG62" s="21"/>
      <c r="BH62" s="21"/>
      <c r="BI62" s="186"/>
      <c r="BJ62" s="186"/>
      <c r="BK62" s="8"/>
      <c r="BL62" s="5"/>
      <c r="BM62" s="21"/>
      <c r="BN62" s="21"/>
      <c r="BO62" s="186"/>
      <c r="BP62" s="186"/>
      <c r="BQ62" s="8"/>
      <c r="BR62" s="5"/>
      <c r="BS62" s="21"/>
      <c r="BT62" s="21"/>
      <c r="BU62" s="186"/>
      <c r="BV62" s="186"/>
      <c r="BW62" s="8"/>
      <c r="BX62" s="5"/>
      <c r="BY62" s="21"/>
      <c r="BZ62" s="21"/>
      <c r="CA62" s="186"/>
      <c r="CB62" s="186"/>
      <c r="CC62" s="8"/>
      <c r="CD62" s="5"/>
      <c r="CE62" s="21"/>
      <c r="CF62" s="21"/>
      <c r="CG62" s="186"/>
      <c r="CH62" s="186"/>
      <c r="CI62" s="8"/>
      <c r="CJ62" s="5"/>
      <c r="CK62" s="21"/>
      <c r="CL62" s="21"/>
      <c r="CM62" s="186"/>
      <c r="CN62" s="151"/>
      <c r="CO62" s="36"/>
      <c r="CP62" s="37"/>
    </row>
    <row r="63" spans="1:94" ht="49.5" customHeight="1" x14ac:dyDescent="0.2">
      <c r="A63" s="136" t="s">
        <v>684</v>
      </c>
      <c r="B63" s="137" t="s">
        <v>679</v>
      </c>
      <c r="C63" s="138" t="s">
        <v>685</v>
      </c>
      <c r="D63" s="139" t="s">
        <v>72</v>
      </c>
      <c r="E63" s="9" t="s">
        <v>686</v>
      </c>
      <c r="F63" s="20" t="s">
        <v>687</v>
      </c>
      <c r="G63" s="34" t="s">
        <v>7</v>
      </c>
      <c r="H63" s="6" t="s">
        <v>688</v>
      </c>
      <c r="I63" s="140">
        <v>10</v>
      </c>
      <c r="J63" s="140">
        <v>5</v>
      </c>
      <c r="K63" s="140">
        <f t="shared" si="0"/>
        <v>50</v>
      </c>
      <c r="L63" s="35" t="str" cm="1">
        <f t="array" ref="L63">_xlfn.IFS(K63&lt;=0,"No aplica",K63&lt;=39,"Débil",K63&lt;=59,"Necesita mejora",K63&lt;=79,"Aceptable",K63&lt;=100,"Fuerte")</f>
        <v>Necesita mejora</v>
      </c>
      <c r="M63" s="34" t="str" cm="1">
        <f t="array" ref="M63">_xlfn.IFS(AND(G63="Bajo",L63="Fuerte"),"Bajo",AND(G63="Bajo",L63="Aceptable"),"Bajo",AND(G63="Bajo",L63="Necesita mejora"),"Moderado",AND(G63="Bajo",L63="Débil"),"Por encima del promedio",AND(G63="Moderado",L63="Fuerte"),"Bajo",AND(G63="Moderado",L63="Aceptable"),"Moderado",AND(G63="Moderado",L63="Necesita mejora"),"Por encima del promedio",AND(G63="Moderado",L63="Débil"),"Alto",AND(G63="Por encima del promedio",L63="Fuerte"),"Moderado",AND(G63="Por encima del promedio",L63="Aceptable"),"Por encima del promedio",AND(G63="Por encima del promedio",L63="Necesita mejora"),"Alto",AND(G63="Por encima del promedio",L63="Débil"),"Alto",AND(G63="Alto",L63="Fuerte"),"Por encima del promedio",AND(G63="Alto",L63="Aceptable"),"Alto",AND(G63="Alto",L63="Necesita mejora"),"Alto",AND(G63="Alto",L63="Débil"),"Alto")</f>
        <v>Alto</v>
      </c>
      <c r="N63" s="7" t="str" cm="1">
        <f t="array" ref="N63">_xlfn.IFS(M63="Bajo","Asumir",M63="Moderado","Reducir",M63="Por encima del promedio","Evitar",M63="Alto","Evitar")</f>
        <v>Evitar</v>
      </c>
      <c r="O63" s="4" t="s">
        <v>689</v>
      </c>
      <c r="P63" s="5" t="s">
        <v>690</v>
      </c>
      <c r="Q63" s="4" t="s">
        <v>691</v>
      </c>
      <c r="R63" s="21">
        <v>44562</v>
      </c>
      <c r="S63" s="21">
        <v>44926</v>
      </c>
      <c r="T63" s="5" t="s">
        <v>692</v>
      </c>
      <c r="U63" s="8"/>
      <c r="V63" s="5"/>
      <c r="W63" s="21"/>
      <c r="X63" s="21"/>
      <c r="Y63" s="186"/>
      <c r="Z63" s="186"/>
      <c r="AA63" s="8"/>
      <c r="AB63" s="5"/>
      <c r="AC63" s="21"/>
      <c r="AD63" s="21"/>
      <c r="AE63" s="186"/>
      <c r="AF63" s="186"/>
      <c r="AG63" s="8"/>
      <c r="AH63" s="5"/>
      <c r="AI63" s="21"/>
      <c r="AJ63" s="21"/>
      <c r="AK63" s="186"/>
      <c r="AL63" s="186"/>
      <c r="AM63" s="8"/>
      <c r="AN63" s="5"/>
      <c r="AO63" s="21"/>
      <c r="AP63" s="21"/>
      <c r="AQ63" s="186"/>
      <c r="AR63" s="186"/>
      <c r="AS63" s="8"/>
      <c r="AT63" s="5"/>
      <c r="AU63" s="21"/>
      <c r="AV63" s="21"/>
      <c r="AW63" s="186"/>
      <c r="AX63" s="186"/>
      <c r="AY63" s="8"/>
      <c r="AZ63" s="5"/>
      <c r="BA63" s="21"/>
      <c r="BB63" s="21"/>
      <c r="BC63" s="186"/>
      <c r="BD63" s="186"/>
      <c r="BE63" s="8"/>
      <c r="BF63" s="5"/>
      <c r="BG63" s="21"/>
      <c r="BH63" s="21"/>
      <c r="BI63" s="186"/>
      <c r="BJ63" s="186"/>
      <c r="BK63" s="8"/>
      <c r="BL63" s="5"/>
      <c r="BM63" s="21"/>
      <c r="BN63" s="21"/>
      <c r="BO63" s="186"/>
      <c r="BP63" s="186"/>
      <c r="BQ63" s="8"/>
      <c r="BR63" s="5"/>
      <c r="BS63" s="21"/>
      <c r="BT63" s="21"/>
      <c r="BU63" s="186"/>
      <c r="BV63" s="186"/>
      <c r="BW63" s="8"/>
      <c r="BX63" s="5"/>
      <c r="BY63" s="21"/>
      <c r="BZ63" s="21"/>
      <c r="CA63" s="186"/>
      <c r="CB63" s="186"/>
      <c r="CC63" s="8"/>
      <c r="CD63" s="5"/>
      <c r="CE63" s="21"/>
      <c r="CF63" s="21"/>
      <c r="CG63" s="186"/>
      <c r="CH63" s="186"/>
      <c r="CI63" s="8"/>
      <c r="CJ63" s="5"/>
      <c r="CK63" s="21"/>
      <c r="CL63" s="21"/>
      <c r="CM63" s="186"/>
      <c r="CN63" s="151"/>
      <c r="CO63" s="36"/>
      <c r="CP63" s="37"/>
    </row>
    <row r="64" spans="1:94" ht="83.25" customHeight="1" x14ac:dyDescent="0.2">
      <c r="A64" s="136" t="s">
        <v>693</v>
      </c>
      <c r="B64" s="137" t="s">
        <v>679</v>
      </c>
      <c r="C64" s="138" t="s">
        <v>694</v>
      </c>
      <c r="D64" s="139" t="s">
        <v>72</v>
      </c>
      <c r="E64" s="9" t="s">
        <v>695</v>
      </c>
      <c r="F64" s="20" t="s">
        <v>696</v>
      </c>
      <c r="G64" s="34" t="s">
        <v>7</v>
      </c>
      <c r="H64" s="6" t="s">
        <v>697</v>
      </c>
      <c r="I64" s="140">
        <v>10</v>
      </c>
      <c r="J64" s="140">
        <v>5</v>
      </c>
      <c r="K64" s="140">
        <f t="shared" ref="K64:K125" si="1">+I64*J64</f>
        <v>50</v>
      </c>
      <c r="L64" s="35" t="str" cm="1">
        <f t="array" ref="L64">_xlfn.IFS(K64&lt;=0,"No aplica",K64&lt;=39,"Débil",K64&lt;=59,"Necesita mejora",K64&lt;=79,"Aceptable",K64&lt;=100,"Fuerte")</f>
        <v>Necesita mejora</v>
      </c>
      <c r="M64" s="34" t="str" cm="1">
        <f t="array" ref="M64">_xlfn.IFS(AND(G64="Bajo",L64="Fuerte"),"Bajo",AND(G64="Bajo",L64="Aceptable"),"Bajo",AND(G64="Bajo",L64="Necesita mejora"),"Moderado",AND(G64="Bajo",L64="Débil"),"Por encima del promedio",AND(G64="Moderado",L64="Fuerte"),"Bajo",AND(G64="Moderado",L64="Aceptable"),"Moderado",AND(G64="Moderado",L64="Necesita mejora"),"Por encima del promedio",AND(G64="Moderado",L64="Débil"),"Alto",AND(G64="Por encima del promedio",L64="Fuerte"),"Moderado",AND(G64="Por encima del promedio",L64="Aceptable"),"Por encima del promedio",AND(G64="Por encima del promedio",L64="Necesita mejora"),"Alto",AND(G64="Por encima del promedio",L64="Débil"),"Alto",AND(G64="Alto",L64="Fuerte"),"Por encima del promedio",AND(G64="Alto",L64="Aceptable"),"Alto",AND(G64="Alto",L64="Necesita mejora"),"Alto",AND(G64="Alto",L64="Débil"),"Alto")</f>
        <v>Alto</v>
      </c>
      <c r="N64" s="7" t="str" cm="1">
        <f t="array" ref="N64">_xlfn.IFS(M64="Bajo","Asumir",M64="Moderado","Reducir",M64="Por encima del promedio","Evitar",M64="Alto","Evitar")</f>
        <v>Evitar</v>
      </c>
      <c r="O64" s="4" t="s">
        <v>698</v>
      </c>
      <c r="P64" s="5" t="s">
        <v>699</v>
      </c>
      <c r="Q64" s="4" t="s">
        <v>212</v>
      </c>
      <c r="R64" s="21">
        <v>44562</v>
      </c>
      <c r="S64" s="21">
        <v>44926</v>
      </c>
      <c r="T64" s="5" t="s">
        <v>700</v>
      </c>
      <c r="U64" s="8"/>
      <c r="V64" s="5"/>
      <c r="W64" s="21"/>
      <c r="X64" s="21"/>
      <c r="Y64" s="186"/>
      <c r="Z64" s="186"/>
      <c r="AA64" s="8"/>
      <c r="AB64" s="5"/>
      <c r="AC64" s="21"/>
      <c r="AD64" s="21"/>
      <c r="AE64" s="186"/>
      <c r="AF64" s="186"/>
      <c r="AG64" s="8"/>
      <c r="AH64" s="5"/>
      <c r="AI64" s="21"/>
      <c r="AJ64" s="21"/>
      <c r="AK64" s="186"/>
      <c r="AL64" s="186"/>
      <c r="AM64" s="8"/>
      <c r="AN64" s="5"/>
      <c r="AO64" s="21"/>
      <c r="AP64" s="21"/>
      <c r="AQ64" s="186"/>
      <c r="AR64" s="186"/>
      <c r="AS64" s="8"/>
      <c r="AT64" s="5"/>
      <c r="AU64" s="21"/>
      <c r="AV64" s="21"/>
      <c r="AW64" s="186"/>
      <c r="AX64" s="186"/>
      <c r="AY64" s="8"/>
      <c r="AZ64" s="5"/>
      <c r="BA64" s="21"/>
      <c r="BB64" s="21"/>
      <c r="BC64" s="186"/>
      <c r="BD64" s="186"/>
      <c r="BE64" s="8"/>
      <c r="BF64" s="5"/>
      <c r="BG64" s="21"/>
      <c r="BH64" s="21"/>
      <c r="BI64" s="186"/>
      <c r="BJ64" s="186"/>
      <c r="BK64" s="8"/>
      <c r="BL64" s="5"/>
      <c r="BM64" s="21"/>
      <c r="BN64" s="21"/>
      <c r="BO64" s="186"/>
      <c r="BP64" s="186"/>
      <c r="BQ64" s="8"/>
      <c r="BR64" s="5"/>
      <c r="BS64" s="21"/>
      <c r="BT64" s="21"/>
      <c r="BU64" s="186"/>
      <c r="BV64" s="186"/>
      <c r="BW64" s="8"/>
      <c r="BX64" s="5"/>
      <c r="BY64" s="21"/>
      <c r="BZ64" s="21"/>
      <c r="CA64" s="186"/>
      <c r="CB64" s="186"/>
      <c r="CC64" s="8"/>
      <c r="CD64" s="5"/>
      <c r="CE64" s="21"/>
      <c r="CF64" s="21"/>
      <c r="CG64" s="186"/>
      <c r="CH64" s="186"/>
      <c r="CI64" s="8"/>
      <c r="CJ64" s="5"/>
      <c r="CK64" s="21"/>
      <c r="CL64" s="21"/>
      <c r="CM64" s="186"/>
      <c r="CN64" s="151"/>
      <c r="CO64" s="36"/>
      <c r="CP64" s="37"/>
    </row>
    <row r="65" spans="1:94" ht="72" customHeight="1" x14ac:dyDescent="0.2">
      <c r="A65" s="136" t="s">
        <v>701</v>
      </c>
      <c r="B65" s="137" t="s">
        <v>679</v>
      </c>
      <c r="C65" s="138" t="s">
        <v>702</v>
      </c>
      <c r="D65" s="139" t="s">
        <v>72</v>
      </c>
      <c r="E65" s="9" t="s">
        <v>703</v>
      </c>
      <c r="F65" s="20" t="s">
        <v>704</v>
      </c>
      <c r="G65" s="34" t="s">
        <v>10</v>
      </c>
      <c r="H65" s="6" t="s">
        <v>705</v>
      </c>
      <c r="I65" s="140">
        <v>15</v>
      </c>
      <c r="J65" s="140">
        <v>5</v>
      </c>
      <c r="K65" s="140">
        <f t="shared" si="1"/>
        <v>75</v>
      </c>
      <c r="L65" s="35" t="str" cm="1">
        <f t="array" ref="L65">_xlfn.IFS(K65&lt;=0,"No aplica",K65&lt;=39,"Débil",K65&lt;=59,"Necesita mejora",K65&lt;=79,"Aceptable",K65&lt;=100,"Fuerte")</f>
        <v>Aceptable</v>
      </c>
      <c r="M65" s="34" t="str" cm="1">
        <f t="array" ref="M65">_xlfn.IFS(AND(G65="Bajo",L65="Fuerte"),"Bajo",AND(G65="Bajo",L65="Aceptable"),"Bajo",AND(G65="Bajo",L65="Necesita mejora"),"Moderado",AND(G65="Bajo",L65="Débil"),"Por encima del promedio",AND(G65="Moderado",L65="Fuerte"),"Bajo",AND(G65="Moderado",L65="Aceptable"),"Moderado",AND(G65="Moderado",L65="Necesita mejora"),"Por encima del promedio",AND(G65="Moderado",L65="Débil"),"Alto",AND(G65="Por encima del promedio",L65="Fuerte"),"Moderado",AND(G65="Por encima del promedio",L65="Aceptable"),"Por encima del promedio",AND(G65="Por encima del promedio",L65="Necesita mejora"),"Alto",AND(G65="Por encima del promedio",L65="Débil"),"Alto",AND(G65="Alto",L65="Fuerte"),"Por encima del promedio",AND(G65="Alto",L65="Aceptable"),"Alto",AND(G65="Alto",L65="Necesita mejora"),"Alto",AND(G65="Alto",L65="Débil"),"Alto")</f>
        <v>Por encima del promedio</v>
      </c>
      <c r="N65" s="7" t="str" cm="1">
        <f t="array" ref="N65">_xlfn.IFS(M65="Bajo","Asumir",M65="Moderado","Reducir",M65="Por encima del promedio","Evitar",M65="Alto","Evitar")</f>
        <v>Evitar</v>
      </c>
      <c r="O65" s="4" t="s">
        <v>706</v>
      </c>
      <c r="P65" s="5" t="s">
        <v>690</v>
      </c>
      <c r="Q65" s="4" t="s">
        <v>691</v>
      </c>
      <c r="R65" s="21">
        <v>44562</v>
      </c>
      <c r="S65" s="21">
        <v>44926</v>
      </c>
      <c r="T65" s="5" t="s">
        <v>707</v>
      </c>
      <c r="U65" s="8"/>
      <c r="V65" s="5"/>
      <c r="W65" s="21"/>
      <c r="X65" s="21"/>
      <c r="Y65" s="186"/>
      <c r="Z65" s="186"/>
      <c r="AA65" s="8"/>
      <c r="AB65" s="5"/>
      <c r="AC65" s="21"/>
      <c r="AD65" s="21"/>
      <c r="AE65" s="186"/>
      <c r="AF65" s="186"/>
      <c r="AG65" s="8"/>
      <c r="AH65" s="5"/>
      <c r="AI65" s="21"/>
      <c r="AJ65" s="21"/>
      <c r="AK65" s="186"/>
      <c r="AL65" s="186"/>
      <c r="AM65" s="8"/>
      <c r="AN65" s="5"/>
      <c r="AO65" s="21"/>
      <c r="AP65" s="21"/>
      <c r="AQ65" s="186"/>
      <c r="AR65" s="186"/>
      <c r="AS65" s="8"/>
      <c r="AT65" s="5"/>
      <c r="AU65" s="21"/>
      <c r="AV65" s="21"/>
      <c r="AW65" s="186"/>
      <c r="AX65" s="186"/>
      <c r="AY65" s="8"/>
      <c r="AZ65" s="5"/>
      <c r="BA65" s="21"/>
      <c r="BB65" s="21"/>
      <c r="BC65" s="186"/>
      <c r="BD65" s="186"/>
      <c r="BE65" s="8"/>
      <c r="BF65" s="5"/>
      <c r="BG65" s="21"/>
      <c r="BH65" s="21"/>
      <c r="BI65" s="186"/>
      <c r="BJ65" s="186"/>
      <c r="BK65" s="8"/>
      <c r="BL65" s="5"/>
      <c r="BM65" s="21"/>
      <c r="BN65" s="21"/>
      <c r="BO65" s="186"/>
      <c r="BP65" s="186"/>
      <c r="BQ65" s="8"/>
      <c r="BR65" s="5"/>
      <c r="BS65" s="21"/>
      <c r="BT65" s="21"/>
      <c r="BU65" s="186"/>
      <c r="BV65" s="186"/>
      <c r="BW65" s="8"/>
      <c r="BX65" s="5"/>
      <c r="BY65" s="21"/>
      <c r="BZ65" s="21"/>
      <c r="CA65" s="186"/>
      <c r="CB65" s="186"/>
      <c r="CC65" s="8"/>
      <c r="CD65" s="5"/>
      <c r="CE65" s="21"/>
      <c r="CF65" s="21"/>
      <c r="CG65" s="186"/>
      <c r="CH65" s="186"/>
      <c r="CI65" s="8"/>
      <c r="CJ65" s="5"/>
      <c r="CK65" s="21"/>
      <c r="CL65" s="21"/>
      <c r="CM65" s="186"/>
      <c r="CN65" s="151"/>
      <c r="CO65" s="36"/>
      <c r="CP65" s="37"/>
    </row>
    <row r="66" spans="1:94" ht="107.25" customHeight="1" x14ac:dyDescent="0.2">
      <c r="A66" s="136" t="s">
        <v>708</v>
      </c>
      <c r="B66" s="137" t="s">
        <v>679</v>
      </c>
      <c r="C66" s="138" t="s">
        <v>709</v>
      </c>
      <c r="D66" s="139" t="s">
        <v>72</v>
      </c>
      <c r="E66" s="9" t="s">
        <v>710</v>
      </c>
      <c r="F66" s="20" t="s">
        <v>711</v>
      </c>
      <c r="G66" s="34" t="s">
        <v>7</v>
      </c>
      <c r="H66" s="6" t="s">
        <v>712</v>
      </c>
      <c r="I66" s="140">
        <v>15</v>
      </c>
      <c r="J66" s="140">
        <v>5</v>
      </c>
      <c r="K66" s="140">
        <f t="shared" si="1"/>
        <v>75</v>
      </c>
      <c r="L66" s="35" t="str" cm="1">
        <f t="array" ref="L66">_xlfn.IFS(K66&lt;=0,"No aplica",K66&lt;=39,"Débil",K66&lt;=59,"Necesita mejora",K66&lt;=79,"Aceptable",K66&lt;=100,"Fuerte")</f>
        <v>Aceptable</v>
      </c>
      <c r="M66" s="34" t="str" cm="1">
        <f t="array" ref="M66">_xlfn.IFS(AND(G66="Bajo",L66="Fuerte"),"Bajo",AND(G66="Bajo",L66="Aceptable"),"Bajo",AND(G66="Bajo",L66="Necesita mejora"),"Moderado",AND(G66="Bajo",L66="Débil"),"Por encima del promedio",AND(G66="Moderado",L66="Fuerte"),"Bajo",AND(G66="Moderado",L66="Aceptable"),"Moderado",AND(G66="Moderado",L66="Necesita mejora"),"Por encima del promedio",AND(G66="Moderado",L66="Débil"),"Alto",AND(G66="Por encima del promedio",L66="Fuerte"),"Moderado",AND(G66="Por encima del promedio",L66="Aceptable"),"Por encima del promedio",AND(G66="Por encima del promedio",L66="Necesita mejora"),"Alto",AND(G66="Por encima del promedio",L66="Débil"),"Alto",AND(G66="Alto",L66="Fuerte"),"Por encima del promedio",AND(G66="Alto",L66="Aceptable"),"Alto",AND(G66="Alto",L66="Necesita mejora"),"Alto",AND(G66="Alto",L66="Débil"),"Alto")</f>
        <v>Alto</v>
      </c>
      <c r="N66" s="7" t="str" cm="1">
        <f t="array" ref="N66">_xlfn.IFS(M66="Bajo","Asumir",M66="Moderado","Reducir",M66="Por encima del promedio","Evitar",M66="Alto","Evitar")</f>
        <v>Evitar</v>
      </c>
      <c r="O66" s="4" t="s">
        <v>713</v>
      </c>
      <c r="P66" s="5" t="s">
        <v>714</v>
      </c>
      <c r="Q66" s="4" t="s">
        <v>328</v>
      </c>
      <c r="R66" s="21">
        <v>44562</v>
      </c>
      <c r="S66" s="21">
        <v>44926</v>
      </c>
      <c r="T66" s="5" t="s">
        <v>715</v>
      </c>
      <c r="U66" s="8"/>
      <c r="V66" s="5"/>
      <c r="W66" s="21"/>
      <c r="X66" s="21"/>
      <c r="Y66" s="186"/>
      <c r="Z66" s="186"/>
      <c r="AA66" s="8"/>
      <c r="AB66" s="5"/>
      <c r="AC66" s="21"/>
      <c r="AD66" s="21"/>
      <c r="AE66" s="186"/>
      <c r="AF66" s="186"/>
      <c r="AG66" s="8"/>
      <c r="AH66" s="5"/>
      <c r="AI66" s="21"/>
      <c r="AJ66" s="21"/>
      <c r="AK66" s="186"/>
      <c r="AL66" s="186"/>
      <c r="AM66" s="8"/>
      <c r="AN66" s="5"/>
      <c r="AO66" s="21"/>
      <c r="AP66" s="21"/>
      <c r="AQ66" s="186"/>
      <c r="AR66" s="186"/>
      <c r="AS66" s="8"/>
      <c r="AT66" s="5"/>
      <c r="AU66" s="21"/>
      <c r="AV66" s="21"/>
      <c r="AW66" s="186"/>
      <c r="AX66" s="186"/>
      <c r="AY66" s="8"/>
      <c r="AZ66" s="5"/>
      <c r="BA66" s="21"/>
      <c r="BB66" s="21"/>
      <c r="BC66" s="186"/>
      <c r="BD66" s="186"/>
      <c r="BE66" s="8"/>
      <c r="BF66" s="5"/>
      <c r="BG66" s="21"/>
      <c r="BH66" s="21"/>
      <c r="BI66" s="186"/>
      <c r="BJ66" s="186"/>
      <c r="BK66" s="8"/>
      <c r="BL66" s="5"/>
      <c r="BM66" s="21"/>
      <c r="BN66" s="21"/>
      <c r="BO66" s="186"/>
      <c r="BP66" s="186"/>
      <c r="BQ66" s="8"/>
      <c r="BR66" s="5"/>
      <c r="BS66" s="21"/>
      <c r="BT66" s="21"/>
      <c r="BU66" s="186"/>
      <c r="BV66" s="186"/>
      <c r="BW66" s="8"/>
      <c r="BX66" s="5"/>
      <c r="BY66" s="21"/>
      <c r="BZ66" s="21"/>
      <c r="CA66" s="186"/>
      <c r="CB66" s="186"/>
      <c r="CC66" s="8"/>
      <c r="CD66" s="5"/>
      <c r="CE66" s="21"/>
      <c r="CF66" s="21"/>
      <c r="CG66" s="186"/>
      <c r="CH66" s="186"/>
      <c r="CI66" s="8"/>
      <c r="CJ66" s="5"/>
      <c r="CK66" s="21"/>
      <c r="CL66" s="21"/>
      <c r="CM66" s="186"/>
      <c r="CN66" s="151"/>
      <c r="CO66" s="36"/>
      <c r="CP66" s="37"/>
    </row>
    <row r="67" spans="1:94" ht="83.25" customHeight="1" x14ac:dyDescent="0.2">
      <c r="A67" s="136" t="s">
        <v>716</v>
      </c>
      <c r="B67" s="137" t="s">
        <v>717</v>
      </c>
      <c r="C67" s="138" t="s">
        <v>718</v>
      </c>
      <c r="D67" s="139" t="s">
        <v>76</v>
      </c>
      <c r="E67" s="9" t="s">
        <v>719</v>
      </c>
      <c r="F67" s="20" t="s">
        <v>720</v>
      </c>
      <c r="G67" s="34" t="s">
        <v>12</v>
      </c>
      <c r="H67" s="6" t="s">
        <v>721</v>
      </c>
      <c r="I67" s="140">
        <v>15</v>
      </c>
      <c r="J67" s="140">
        <v>5</v>
      </c>
      <c r="K67" s="140">
        <f t="shared" si="1"/>
        <v>75</v>
      </c>
      <c r="L67" s="35" t="str" cm="1">
        <f t="array" ref="L67">_xlfn.IFS(K67&lt;=0,"No aplica",K67&lt;=39,"Débil",K67&lt;=59,"Necesita mejora",K67&lt;=79,"Aceptable",K67&lt;=100,"Fuerte")</f>
        <v>Aceptable</v>
      </c>
      <c r="M67" s="34" t="str" cm="1">
        <f t="array" ref="M67">_xlfn.IFS(AND(G67="Bajo",L67="Fuerte"),"Bajo",AND(G67="Bajo",L67="Aceptable"),"Bajo",AND(G67="Bajo",L67="Necesita mejora"),"Moderado",AND(G67="Bajo",L67="Débil"),"Por encima del promedio",AND(G67="Moderado",L67="Fuerte"),"Bajo",AND(G67="Moderado",L67="Aceptable"),"Moderado",AND(G67="Moderado",L67="Necesita mejora"),"Por encima del promedio",AND(G67="Moderado",L67="Débil"),"Alto",AND(G67="Por encima del promedio",L67="Fuerte"),"Moderado",AND(G67="Por encima del promedio",L67="Aceptable"),"Por encima del promedio",AND(G67="Por encima del promedio",L67="Necesita mejora"),"Alto",AND(G67="Por encima del promedio",L67="Débil"),"Alto",AND(G67="Alto",L67="Fuerte"),"Por encima del promedio",AND(G67="Alto",L67="Aceptable"),"Alto",AND(G67="Alto",L67="Necesita mejora"),"Alto",AND(G67="Alto",L67="Débil"),"Alto")</f>
        <v>Bajo</v>
      </c>
      <c r="N67" s="7" t="str" cm="1">
        <f t="array" ref="N67">_xlfn.IFS(M67="Bajo","Asumir",M67="Moderado","Reducir",M67="Por encima del promedio","Evitar",M67="Alto","Evitar")</f>
        <v>Asumir</v>
      </c>
      <c r="O67" s="4" t="s">
        <v>722</v>
      </c>
      <c r="P67" s="5" t="s">
        <v>723</v>
      </c>
      <c r="Q67" s="4" t="s">
        <v>212</v>
      </c>
      <c r="R67" s="21">
        <v>44927</v>
      </c>
      <c r="S67" s="21">
        <v>45291</v>
      </c>
      <c r="T67" s="5" t="s">
        <v>724</v>
      </c>
      <c r="U67" s="8"/>
      <c r="V67" s="5"/>
      <c r="W67" s="21"/>
      <c r="X67" s="21"/>
      <c r="Y67" s="186"/>
      <c r="Z67" s="186"/>
      <c r="AA67" s="8"/>
      <c r="AB67" s="5"/>
      <c r="AC67" s="21"/>
      <c r="AD67" s="21"/>
      <c r="AE67" s="186"/>
      <c r="AF67" s="186"/>
      <c r="AG67" s="8"/>
      <c r="AH67" s="5"/>
      <c r="AI67" s="21"/>
      <c r="AJ67" s="21"/>
      <c r="AK67" s="186"/>
      <c r="AL67" s="186"/>
      <c r="AM67" s="8"/>
      <c r="AN67" s="5"/>
      <c r="AO67" s="21"/>
      <c r="AP67" s="21"/>
      <c r="AQ67" s="186"/>
      <c r="AR67" s="186"/>
      <c r="AS67" s="8"/>
      <c r="AT67" s="5"/>
      <c r="AU67" s="21"/>
      <c r="AV67" s="21"/>
      <c r="AW67" s="186"/>
      <c r="AX67" s="186"/>
      <c r="AY67" s="8"/>
      <c r="AZ67" s="5"/>
      <c r="BA67" s="21"/>
      <c r="BB67" s="21"/>
      <c r="BC67" s="186"/>
      <c r="BD67" s="186"/>
      <c r="BE67" s="8"/>
      <c r="BF67" s="5"/>
      <c r="BG67" s="21"/>
      <c r="BH67" s="21"/>
      <c r="BI67" s="186"/>
      <c r="BJ67" s="186"/>
      <c r="BK67" s="8"/>
      <c r="BL67" s="5"/>
      <c r="BM67" s="21"/>
      <c r="BN67" s="21"/>
      <c r="BO67" s="186"/>
      <c r="BP67" s="186"/>
      <c r="BQ67" s="8"/>
      <c r="BR67" s="5"/>
      <c r="BS67" s="21"/>
      <c r="BT67" s="21"/>
      <c r="BU67" s="186"/>
      <c r="BV67" s="186"/>
      <c r="BW67" s="8"/>
      <c r="BX67" s="5"/>
      <c r="BY67" s="21"/>
      <c r="BZ67" s="21"/>
      <c r="CA67" s="186"/>
      <c r="CB67" s="186"/>
      <c r="CC67" s="8"/>
      <c r="CD67" s="5"/>
      <c r="CE67" s="21"/>
      <c r="CF67" s="21"/>
      <c r="CG67" s="186"/>
      <c r="CH67" s="186"/>
      <c r="CI67" s="8"/>
      <c r="CJ67" s="5"/>
      <c r="CK67" s="21"/>
      <c r="CL67" s="21"/>
      <c r="CM67" s="186"/>
      <c r="CN67" s="151"/>
      <c r="CO67" s="36"/>
      <c r="CP67" s="37"/>
    </row>
    <row r="68" spans="1:94" ht="120.75" customHeight="1" x14ac:dyDescent="0.2">
      <c r="A68" s="136" t="s">
        <v>725</v>
      </c>
      <c r="B68" s="137" t="s">
        <v>717</v>
      </c>
      <c r="C68" s="138" t="s">
        <v>726</v>
      </c>
      <c r="D68" s="139" t="s">
        <v>76</v>
      </c>
      <c r="E68" s="9" t="s">
        <v>727</v>
      </c>
      <c r="F68" s="20" t="s">
        <v>728</v>
      </c>
      <c r="G68" s="34" t="s">
        <v>36</v>
      </c>
      <c r="H68" s="6" t="s">
        <v>729</v>
      </c>
      <c r="I68" s="140">
        <v>10</v>
      </c>
      <c r="J68" s="140">
        <v>5</v>
      </c>
      <c r="K68" s="140">
        <f t="shared" si="1"/>
        <v>50</v>
      </c>
      <c r="L68" s="35" t="str" cm="1">
        <f t="array" ref="L68">_xlfn.IFS(K68&lt;=0,"No aplica",K68&lt;=39,"Débil",K68&lt;=59,"Necesita mejora",K68&lt;=79,"Aceptable",K68&lt;=100,"Fuerte")</f>
        <v>Necesita mejora</v>
      </c>
      <c r="M68" s="34" t="str" cm="1">
        <f t="array" ref="M68">_xlfn.IFS(AND(G68="Bajo",L68="Fuerte"),"Bajo",AND(G68="Bajo",L68="Aceptable"),"Bajo",AND(G68="Bajo",L68="Necesita mejora"),"Moderado",AND(G68="Bajo",L68="Débil"),"Por encima del promedio",AND(G68="Moderado",L68="Fuerte"),"Bajo",AND(G68="Moderado",L68="Aceptable"),"Moderado",AND(G68="Moderado",L68="Necesita mejora"),"Por encima del promedio",AND(G68="Moderado",L68="Débil"),"Alto",AND(G68="Por encima del promedio",L68="Fuerte"),"Moderado",AND(G68="Por encima del promedio",L68="Aceptable"),"Por encima del promedio",AND(G68="Por encima del promedio",L68="Necesita mejora"),"Alto",AND(G68="Por encima del promedio",L68="Débil"),"Alto",AND(G68="Alto",L68="Fuerte"),"Por encima del promedio",AND(G68="Alto",L68="Aceptable"),"Alto",AND(G68="Alto",L68="Necesita mejora"),"Alto",AND(G68="Alto",L68="Débil"),"Alto")</f>
        <v>Por encima del promedio</v>
      </c>
      <c r="N68" s="7" t="str" cm="1">
        <f t="array" ref="N68">_xlfn.IFS(M68="Bajo","Asumir",M68="Moderado","Reducir",M68="Por encima del promedio","Evitar",M68="Alto","Evitar")</f>
        <v>Evitar</v>
      </c>
      <c r="O68" s="4" t="s">
        <v>730</v>
      </c>
      <c r="P68" s="5" t="s">
        <v>723</v>
      </c>
      <c r="Q68" s="4" t="s">
        <v>212</v>
      </c>
      <c r="R68" s="21">
        <v>44927</v>
      </c>
      <c r="S68" s="21">
        <v>45291</v>
      </c>
      <c r="T68" s="5" t="s">
        <v>361</v>
      </c>
      <c r="U68" s="8"/>
      <c r="V68" s="5"/>
      <c r="W68" s="21"/>
      <c r="X68" s="21"/>
      <c r="Y68" s="186"/>
      <c r="Z68" s="186"/>
      <c r="AA68" s="8"/>
      <c r="AB68" s="5"/>
      <c r="AC68" s="21"/>
      <c r="AD68" s="21"/>
      <c r="AE68" s="186"/>
      <c r="AF68" s="186"/>
      <c r="AG68" s="8"/>
      <c r="AH68" s="5"/>
      <c r="AI68" s="21"/>
      <c r="AJ68" s="21"/>
      <c r="AK68" s="186"/>
      <c r="AL68" s="186"/>
      <c r="AM68" s="8"/>
      <c r="AN68" s="5"/>
      <c r="AO68" s="21"/>
      <c r="AP68" s="21"/>
      <c r="AQ68" s="186"/>
      <c r="AR68" s="186"/>
      <c r="AS68" s="8"/>
      <c r="AT68" s="5"/>
      <c r="AU68" s="21"/>
      <c r="AV68" s="21"/>
      <c r="AW68" s="186"/>
      <c r="AX68" s="186"/>
      <c r="AY68" s="8"/>
      <c r="AZ68" s="5"/>
      <c r="BA68" s="21"/>
      <c r="BB68" s="21"/>
      <c r="BC68" s="186"/>
      <c r="BD68" s="186"/>
      <c r="BE68" s="8"/>
      <c r="BF68" s="5"/>
      <c r="BG68" s="21"/>
      <c r="BH68" s="21"/>
      <c r="BI68" s="186"/>
      <c r="BJ68" s="186"/>
      <c r="BK68" s="8"/>
      <c r="BL68" s="5"/>
      <c r="BM68" s="21"/>
      <c r="BN68" s="21"/>
      <c r="BO68" s="186"/>
      <c r="BP68" s="186"/>
      <c r="BQ68" s="8"/>
      <c r="BR68" s="5"/>
      <c r="BS68" s="21"/>
      <c r="BT68" s="21"/>
      <c r="BU68" s="186"/>
      <c r="BV68" s="186"/>
      <c r="BW68" s="8"/>
      <c r="BX68" s="5"/>
      <c r="BY68" s="21"/>
      <c r="BZ68" s="21"/>
      <c r="CA68" s="186"/>
      <c r="CB68" s="186"/>
      <c r="CC68" s="8"/>
      <c r="CD68" s="5"/>
      <c r="CE68" s="21"/>
      <c r="CF68" s="21"/>
      <c r="CG68" s="186"/>
      <c r="CH68" s="186"/>
      <c r="CI68" s="8"/>
      <c r="CJ68" s="5"/>
      <c r="CK68" s="21"/>
      <c r="CL68" s="21"/>
      <c r="CM68" s="186"/>
      <c r="CN68" s="151"/>
      <c r="CO68" s="36"/>
      <c r="CP68" s="37"/>
    </row>
    <row r="69" spans="1:94" ht="116.25" customHeight="1" x14ac:dyDescent="0.2">
      <c r="A69" s="136" t="s">
        <v>731</v>
      </c>
      <c r="B69" s="137" t="s">
        <v>717</v>
      </c>
      <c r="C69" s="138" t="s">
        <v>732</v>
      </c>
      <c r="D69" s="139" t="s">
        <v>76</v>
      </c>
      <c r="E69" s="9" t="s">
        <v>733</v>
      </c>
      <c r="F69" s="20" t="s">
        <v>734</v>
      </c>
      <c r="G69" s="34" t="s">
        <v>7</v>
      </c>
      <c r="H69" s="6" t="s">
        <v>735</v>
      </c>
      <c r="I69" s="140">
        <v>15</v>
      </c>
      <c r="J69" s="140">
        <v>5</v>
      </c>
      <c r="K69" s="140">
        <f t="shared" si="1"/>
        <v>75</v>
      </c>
      <c r="L69" s="35" t="str" cm="1">
        <f t="array" ref="L69">_xlfn.IFS(K69&lt;=0,"No aplica",K69&lt;=39,"Débil",K69&lt;=59,"Necesita mejora",K69&lt;=79,"Aceptable",K69&lt;=100,"Fuerte")</f>
        <v>Aceptable</v>
      </c>
      <c r="M69" s="34" t="str" cm="1">
        <f t="array" ref="M69">_xlfn.IFS(AND(G69="Bajo",L69="Fuerte"),"Bajo",AND(G69="Bajo",L69="Aceptable"),"Bajo",AND(G69="Bajo",L69="Necesita mejora"),"Moderado",AND(G69="Bajo",L69="Débil"),"Por encima del promedio",AND(G69="Moderado",L69="Fuerte"),"Bajo",AND(G69="Moderado",L69="Aceptable"),"Moderado",AND(G69="Moderado",L69="Necesita mejora"),"Por encima del promedio",AND(G69="Moderado",L69="Débil"),"Alto",AND(G69="Por encima del promedio",L69="Fuerte"),"Moderado",AND(G69="Por encima del promedio",L69="Aceptable"),"Por encima del promedio",AND(G69="Por encima del promedio",L69="Necesita mejora"),"Alto",AND(G69="Por encima del promedio",L69="Débil"),"Alto",AND(G69="Alto",L69="Fuerte"),"Por encima del promedio",AND(G69="Alto",L69="Aceptable"),"Alto",AND(G69="Alto",L69="Necesita mejora"),"Alto",AND(G69="Alto",L69="Débil"),"Alto")</f>
        <v>Alto</v>
      </c>
      <c r="N69" s="7" t="str" cm="1">
        <f t="array" ref="N69">_xlfn.IFS(M69="Bajo","Asumir",M69="Moderado","Reducir",M69="Por encima del promedio","Evitar",M69="Alto","Evitar")</f>
        <v>Evitar</v>
      </c>
      <c r="O69" s="4" t="s">
        <v>736</v>
      </c>
      <c r="P69" s="5" t="s">
        <v>737</v>
      </c>
      <c r="Q69" s="4" t="s">
        <v>212</v>
      </c>
      <c r="R69" s="21">
        <v>44927</v>
      </c>
      <c r="S69" s="21">
        <v>45291</v>
      </c>
      <c r="T69" s="5" t="s">
        <v>738</v>
      </c>
      <c r="U69" s="8"/>
      <c r="V69" s="5"/>
      <c r="W69" s="21"/>
      <c r="X69" s="21"/>
      <c r="Y69" s="186"/>
      <c r="Z69" s="186"/>
      <c r="AA69" s="8"/>
      <c r="AB69" s="5"/>
      <c r="AC69" s="21"/>
      <c r="AD69" s="21"/>
      <c r="AE69" s="186"/>
      <c r="AF69" s="186"/>
      <c r="AG69" s="8"/>
      <c r="AH69" s="5"/>
      <c r="AI69" s="21"/>
      <c r="AJ69" s="21"/>
      <c r="AK69" s="186"/>
      <c r="AL69" s="186"/>
      <c r="AM69" s="8"/>
      <c r="AN69" s="5"/>
      <c r="AO69" s="21"/>
      <c r="AP69" s="21"/>
      <c r="AQ69" s="186"/>
      <c r="AR69" s="186"/>
      <c r="AS69" s="8"/>
      <c r="AT69" s="5"/>
      <c r="AU69" s="21"/>
      <c r="AV69" s="21"/>
      <c r="AW69" s="186"/>
      <c r="AX69" s="186"/>
      <c r="AY69" s="8"/>
      <c r="AZ69" s="5"/>
      <c r="BA69" s="21"/>
      <c r="BB69" s="21"/>
      <c r="BC69" s="186"/>
      <c r="BD69" s="186"/>
      <c r="BE69" s="8"/>
      <c r="BF69" s="5"/>
      <c r="BG69" s="21"/>
      <c r="BH69" s="21"/>
      <c r="BI69" s="186"/>
      <c r="BJ69" s="186"/>
      <c r="BK69" s="8"/>
      <c r="BL69" s="5"/>
      <c r="BM69" s="21"/>
      <c r="BN69" s="21"/>
      <c r="BO69" s="186"/>
      <c r="BP69" s="186"/>
      <c r="BQ69" s="8"/>
      <c r="BR69" s="5"/>
      <c r="BS69" s="21"/>
      <c r="BT69" s="21"/>
      <c r="BU69" s="186"/>
      <c r="BV69" s="186"/>
      <c r="BW69" s="8"/>
      <c r="BX69" s="5"/>
      <c r="BY69" s="21"/>
      <c r="BZ69" s="21"/>
      <c r="CA69" s="186"/>
      <c r="CB69" s="186"/>
      <c r="CC69" s="8"/>
      <c r="CD69" s="5"/>
      <c r="CE69" s="21"/>
      <c r="CF69" s="21"/>
      <c r="CG69" s="186"/>
      <c r="CH69" s="186"/>
      <c r="CI69" s="8"/>
      <c r="CJ69" s="5"/>
      <c r="CK69" s="21"/>
      <c r="CL69" s="21"/>
      <c r="CM69" s="186"/>
      <c r="CN69" s="151"/>
      <c r="CO69" s="36"/>
      <c r="CP69" s="37"/>
    </row>
    <row r="70" spans="1:94" ht="100.5" customHeight="1" x14ac:dyDescent="0.2">
      <c r="A70" s="136" t="s">
        <v>739</v>
      </c>
      <c r="B70" s="137" t="s">
        <v>717</v>
      </c>
      <c r="C70" s="138" t="s">
        <v>740</v>
      </c>
      <c r="D70" s="139" t="s">
        <v>76</v>
      </c>
      <c r="E70" s="9" t="s">
        <v>741</v>
      </c>
      <c r="F70" s="20" t="s">
        <v>742</v>
      </c>
      <c r="G70" s="34" t="s">
        <v>36</v>
      </c>
      <c r="H70" s="6" t="s">
        <v>743</v>
      </c>
      <c r="I70" s="140">
        <v>15</v>
      </c>
      <c r="J70" s="140">
        <v>5</v>
      </c>
      <c r="K70" s="140">
        <f t="shared" si="1"/>
        <v>75</v>
      </c>
      <c r="L70" s="35" t="str" cm="1">
        <f t="array" ref="L70">_xlfn.IFS(K70&lt;=0,"No aplica",K70&lt;=39,"Débil",K70&lt;=59,"Necesita mejora",K70&lt;=79,"Aceptable",K70&lt;=100,"Fuerte")</f>
        <v>Aceptable</v>
      </c>
      <c r="M70" s="34" t="str" cm="1">
        <f t="array" ref="M70">_xlfn.IFS(AND(G70="Bajo",L70="Fuerte"),"Bajo",AND(G70="Bajo",L70="Aceptable"),"Bajo",AND(G70="Bajo",L70="Necesita mejora"),"Moderado",AND(G70="Bajo",L70="Débil"),"Por encima del promedio",AND(G70="Moderado",L70="Fuerte"),"Bajo",AND(G70="Moderado",L70="Aceptable"),"Moderado",AND(G70="Moderado",L70="Necesita mejora"),"Por encima del promedio",AND(G70="Moderado",L70="Débil"),"Alto",AND(G70="Por encima del promedio",L70="Fuerte"),"Moderado",AND(G70="Por encima del promedio",L70="Aceptable"),"Por encima del promedio",AND(G70="Por encima del promedio",L70="Necesita mejora"),"Alto",AND(G70="Por encima del promedio",L70="Débil"),"Alto",AND(G70="Alto",L70="Fuerte"),"Por encima del promedio",AND(G70="Alto",L70="Aceptable"),"Alto",AND(G70="Alto",L70="Necesita mejora"),"Alto",AND(G70="Alto",L70="Débil"),"Alto")</f>
        <v>Moderado</v>
      </c>
      <c r="N70" s="7" t="str" cm="1">
        <f t="array" ref="N70">_xlfn.IFS(M70="Bajo","Asumir",M70="Moderado","Reducir",M70="Por encima del promedio","Evitar",M70="Alto","Evitar")</f>
        <v>Reducir</v>
      </c>
      <c r="O70" s="4" t="s">
        <v>744</v>
      </c>
      <c r="P70" s="5" t="s">
        <v>745</v>
      </c>
      <c r="Q70" s="4" t="s">
        <v>212</v>
      </c>
      <c r="R70" s="21">
        <v>44927</v>
      </c>
      <c r="S70" s="21">
        <v>45291</v>
      </c>
      <c r="T70" s="5" t="s">
        <v>746</v>
      </c>
      <c r="U70" s="8"/>
      <c r="V70" s="5"/>
      <c r="W70" s="21"/>
      <c r="X70" s="21"/>
      <c r="Y70" s="186"/>
      <c r="Z70" s="186"/>
      <c r="AA70" s="8"/>
      <c r="AB70" s="5"/>
      <c r="AC70" s="21"/>
      <c r="AD70" s="21"/>
      <c r="AE70" s="186"/>
      <c r="AF70" s="186"/>
      <c r="AG70" s="8"/>
      <c r="AH70" s="5"/>
      <c r="AI70" s="21"/>
      <c r="AJ70" s="21"/>
      <c r="AK70" s="186"/>
      <c r="AL70" s="186"/>
      <c r="AM70" s="8"/>
      <c r="AN70" s="5"/>
      <c r="AO70" s="21"/>
      <c r="AP70" s="21"/>
      <c r="AQ70" s="186"/>
      <c r="AR70" s="186"/>
      <c r="AS70" s="8"/>
      <c r="AT70" s="5"/>
      <c r="AU70" s="21"/>
      <c r="AV70" s="21"/>
      <c r="AW70" s="186"/>
      <c r="AX70" s="186"/>
      <c r="AY70" s="8"/>
      <c r="AZ70" s="5"/>
      <c r="BA70" s="21"/>
      <c r="BB70" s="21"/>
      <c r="BC70" s="186"/>
      <c r="BD70" s="186"/>
      <c r="BE70" s="8"/>
      <c r="BF70" s="5"/>
      <c r="BG70" s="21"/>
      <c r="BH70" s="21"/>
      <c r="BI70" s="186"/>
      <c r="BJ70" s="186"/>
      <c r="BK70" s="8"/>
      <c r="BL70" s="5"/>
      <c r="BM70" s="21"/>
      <c r="BN70" s="21"/>
      <c r="BO70" s="186"/>
      <c r="BP70" s="186"/>
      <c r="BQ70" s="8"/>
      <c r="BR70" s="5"/>
      <c r="BS70" s="21"/>
      <c r="BT70" s="21"/>
      <c r="BU70" s="186"/>
      <c r="BV70" s="186"/>
      <c r="BW70" s="8"/>
      <c r="BX70" s="5"/>
      <c r="BY70" s="21"/>
      <c r="BZ70" s="21"/>
      <c r="CA70" s="186"/>
      <c r="CB70" s="186"/>
      <c r="CC70" s="8"/>
      <c r="CD70" s="5"/>
      <c r="CE70" s="21"/>
      <c r="CF70" s="21"/>
      <c r="CG70" s="186"/>
      <c r="CH70" s="186"/>
      <c r="CI70" s="8"/>
      <c r="CJ70" s="5"/>
      <c r="CK70" s="21"/>
      <c r="CL70" s="21"/>
      <c r="CM70" s="186"/>
      <c r="CN70" s="151"/>
      <c r="CO70" s="36"/>
      <c r="CP70" s="37"/>
    </row>
    <row r="71" spans="1:94" ht="90.75" customHeight="1" x14ac:dyDescent="0.2">
      <c r="A71" s="136" t="s">
        <v>747</v>
      </c>
      <c r="B71" s="137" t="s">
        <v>717</v>
      </c>
      <c r="C71" s="138" t="s">
        <v>748</v>
      </c>
      <c r="D71" s="139" t="s">
        <v>81</v>
      </c>
      <c r="E71" s="9" t="s">
        <v>749</v>
      </c>
      <c r="F71" s="20" t="s">
        <v>750</v>
      </c>
      <c r="G71" s="34" t="s">
        <v>36</v>
      </c>
      <c r="H71" s="6" t="s">
        <v>751</v>
      </c>
      <c r="I71" s="140">
        <v>15</v>
      </c>
      <c r="J71" s="140">
        <v>5</v>
      </c>
      <c r="K71" s="140">
        <f t="shared" si="1"/>
        <v>75</v>
      </c>
      <c r="L71" s="35" t="str" cm="1">
        <f t="array" ref="L71">_xlfn.IFS(K71&lt;=0,"No aplica",K71&lt;=39,"Débil",K71&lt;=59,"Necesita mejora",K71&lt;=79,"Aceptable",K71&lt;=100,"Fuerte")</f>
        <v>Aceptable</v>
      </c>
      <c r="M71" s="34" t="str" cm="1">
        <f t="array" ref="M71">_xlfn.IFS(AND(G71="Bajo",L71="Fuerte"),"Bajo",AND(G71="Bajo",L71="Aceptable"),"Bajo",AND(G71="Bajo",L71="Necesita mejora"),"Moderado",AND(G71="Bajo",L71="Débil"),"Por encima del promedio",AND(G71="Moderado",L71="Fuerte"),"Bajo",AND(G71="Moderado",L71="Aceptable"),"Moderado",AND(G71="Moderado",L71="Necesita mejora"),"Por encima del promedio",AND(G71="Moderado",L71="Débil"),"Alto",AND(G71="Por encima del promedio",L71="Fuerte"),"Moderado",AND(G71="Por encima del promedio",L71="Aceptable"),"Por encima del promedio",AND(G71="Por encima del promedio",L71="Necesita mejora"),"Alto",AND(G71="Por encima del promedio",L71="Débil"),"Alto",AND(G71="Alto",L71="Fuerte"),"Por encima del promedio",AND(G71="Alto",L71="Aceptable"),"Alto",AND(G71="Alto",L71="Necesita mejora"),"Alto",AND(G71="Alto",L71="Débil"),"Alto")</f>
        <v>Moderado</v>
      </c>
      <c r="N71" s="7" t="str" cm="1">
        <f t="array" ref="N71">_xlfn.IFS(M71="Bajo","Asumir",M71="Moderado","Reducir",M71="Por encima del promedio","Evitar",M71="Alto","Evitar")</f>
        <v>Reducir</v>
      </c>
      <c r="O71" s="4" t="s">
        <v>752</v>
      </c>
      <c r="P71" s="5" t="s">
        <v>723</v>
      </c>
      <c r="Q71" s="4" t="s">
        <v>212</v>
      </c>
      <c r="R71" s="21">
        <v>44927</v>
      </c>
      <c r="S71" s="21">
        <v>45291</v>
      </c>
      <c r="T71" s="5" t="s">
        <v>753</v>
      </c>
      <c r="U71" s="8"/>
      <c r="V71" s="5"/>
      <c r="W71" s="21"/>
      <c r="X71" s="21"/>
      <c r="Y71" s="186"/>
      <c r="Z71" s="186"/>
      <c r="AA71" s="8"/>
      <c r="AB71" s="5"/>
      <c r="AC71" s="21"/>
      <c r="AD71" s="21"/>
      <c r="AE71" s="186"/>
      <c r="AF71" s="186"/>
      <c r="AG71" s="8"/>
      <c r="AH71" s="5"/>
      <c r="AI71" s="21"/>
      <c r="AJ71" s="21"/>
      <c r="AK71" s="186"/>
      <c r="AL71" s="186"/>
      <c r="AM71" s="8"/>
      <c r="AN71" s="5"/>
      <c r="AO71" s="21"/>
      <c r="AP71" s="21"/>
      <c r="AQ71" s="186"/>
      <c r="AR71" s="186"/>
      <c r="AS71" s="8"/>
      <c r="AT71" s="5"/>
      <c r="AU71" s="21"/>
      <c r="AV71" s="21"/>
      <c r="AW71" s="186"/>
      <c r="AX71" s="186"/>
      <c r="AY71" s="8"/>
      <c r="AZ71" s="5"/>
      <c r="BA71" s="21"/>
      <c r="BB71" s="21"/>
      <c r="BC71" s="186"/>
      <c r="BD71" s="186"/>
      <c r="BE71" s="8"/>
      <c r="BF71" s="5"/>
      <c r="BG71" s="21"/>
      <c r="BH71" s="21"/>
      <c r="BI71" s="186"/>
      <c r="BJ71" s="186"/>
      <c r="BK71" s="8"/>
      <c r="BL71" s="5"/>
      <c r="BM71" s="21"/>
      <c r="BN71" s="21"/>
      <c r="BO71" s="186"/>
      <c r="BP71" s="186"/>
      <c r="BQ71" s="8"/>
      <c r="BR71" s="5"/>
      <c r="BS71" s="21"/>
      <c r="BT71" s="21"/>
      <c r="BU71" s="186"/>
      <c r="BV71" s="186"/>
      <c r="BW71" s="8"/>
      <c r="BX71" s="5"/>
      <c r="BY71" s="21"/>
      <c r="BZ71" s="21"/>
      <c r="CA71" s="186"/>
      <c r="CB71" s="186"/>
      <c r="CC71" s="8"/>
      <c r="CD71" s="5"/>
      <c r="CE71" s="21"/>
      <c r="CF71" s="21"/>
      <c r="CG71" s="186"/>
      <c r="CH71" s="186"/>
      <c r="CI71" s="8"/>
      <c r="CJ71" s="5"/>
      <c r="CK71" s="21"/>
      <c r="CL71" s="21"/>
      <c r="CM71" s="186"/>
      <c r="CN71" s="151"/>
      <c r="CO71" s="36"/>
      <c r="CP71" s="37"/>
    </row>
    <row r="72" spans="1:94" ht="49.5" customHeight="1" x14ac:dyDescent="0.2">
      <c r="A72" s="136" t="s">
        <v>754</v>
      </c>
      <c r="B72" s="137" t="s">
        <v>755</v>
      </c>
      <c r="C72" s="138" t="s">
        <v>756</v>
      </c>
      <c r="D72" s="139" t="s">
        <v>83</v>
      </c>
      <c r="E72" s="9" t="s">
        <v>757</v>
      </c>
      <c r="F72" s="20" t="s">
        <v>758</v>
      </c>
      <c r="G72" s="34" t="s">
        <v>36</v>
      </c>
      <c r="H72" s="6" t="s">
        <v>759</v>
      </c>
      <c r="I72" s="140">
        <v>15</v>
      </c>
      <c r="J72" s="140">
        <v>5</v>
      </c>
      <c r="K72" s="140">
        <f t="shared" si="1"/>
        <v>75</v>
      </c>
      <c r="L72" s="35" t="str" cm="1">
        <f t="array" ref="L72">_xlfn.IFS(K72&lt;=0,"No aplica",K72&lt;=39,"Débil",K72&lt;=59,"Necesita mejora",K72&lt;=79,"Aceptable",K72&lt;=100,"Fuerte")</f>
        <v>Aceptable</v>
      </c>
      <c r="M72" s="34" t="str" cm="1">
        <f t="array" ref="M72">_xlfn.IFS(AND(G72="Bajo",L72="Fuerte"),"Bajo",AND(G72="Bajo",L72="Aceptable"),"Bajo",AND(G72="Bajo",L72="Necesita mejora"),"Moderado",AND(G72="Bajo",L72="Débil"),"Por encima del promedio",AND(G72="Moderado",L72="Fuerte"),"Bajo",AND(G72="Moderado",L72="Aceptable"),"Moderado",AND(G72="Moderado",L72="Necesita mejora"),"Por encima del promedio",AND(G72="Moderado",L72="Débil"),"Alto",AND(G72="Por encima del promedio",L72="Fuerte"),"Moderado",AND(G72="Por encima del promedio",L72="Aceptable"),"Por encima del promedio",AND(G72="Por encima del promedio",L72="Necesita mejora"),"Alto",AND(G72="Por encima del promedio",L72="Débil"),"Alto",AND(G72="Alto",L72="Fuerte"),"Por encima del promedio",AND(G72="Alto",L72="Aceptable"),"Alto",AND(G72="Alto",L72="Necesita mejora"),"Alto",AND(G72="Alto",L72="Débil"),"Alto")</f>
        <v>Moderado</v>
      </c>
      <c r="N72" s="7" t="str" cm="1">
        <f t="array" ref="N72">_xlfn.IFS(M72="Bajo","Asumir",M72="Moderado","Reducir",M72="Por encima del promedio","Evitar",M72="Alto","Evitar")</f>
        <v>Reducir</v>
      </c>
      <c r="O72" s="4" t="s">
        <v>760</v>
      </c>
      <c r="P72" s="5" t="s">
        <v>761</v>
      </c>
      <c r="Q72" s="4" t="s">
        <v>762</v>
      </c>
      <c r="R72" s="21">
        <v>44562</v>
      </c>
      <c r="S72" s="21">
        <v>44926</v>
      </c>
      <c r="T72" s="5" t="s">
        <v>763</v>
      </c>
      <c r="U72" s="8"/>
      <c r="V72" s="5"/>
      <c r="W72" s="21"/>
      <c r="X72" s="21"/>
      <c r="Y72" s="186"/>
      <c r="Z72" s="186"/>
      <c r="AA72" s="8"/>
      <c r="AB72" s="5"/>
      <c r="AC72" s="21"/>
      <c r="AD72" s="21"/>
      <c r="AE72" s="186"/>
      <c r="AF72" s="186"/>
      <c r="AG72" s="8"/>
      <c r="AH72" s="5"/>
      <c r="AI72" s="21"/>
      <c r="AJ72" s="21"/>
      <c r="AK72" s="186"/>
      <c r="AL72" s="186"/>
      <c r="AM72" s="8"/>
      <c r="AN72" s="5"/>
      <c r="AO72" s="21"/>
      <c r="AP72" s="21"/>
      <c r="AQ72" s="186"/>
      <c r="AR72" s="186"/>
      <c r="AS72" s="8"/>
      <c r="AT72" s="5"/>
      <c r="AU72" s="21"/>
      <c r="AV72" s="21"/>
      <c r="AW72" s="186"/>
      <c r="AX72" s="186"/>
      <c r="AY72" s="8"/>
      <c r="AZ72" s="5"/>
      <c r="BA72" s="21"/>
      <c r="BB72" s="21"/>
      <c r="BC72" s="186"/>
      <c r="BD72" s="186"/>
      <c r="BE72" s="8"/>
      <c r="BF72" s="5"/>
      <c r="BG72" s="21"/>
      <c r="BH72" s="21"/>
      <c r="BI72" s="186"/>
      <c r="BJ72" s="186"/>
      <c r="BK72" s="8"/>
      <c r="BL72" s="5"/>
      <c r="BM72" s="21"/>
      <c r="BN72" s="21"/>
      <c r="BO72" s="186"/>
      <c r="BP72" s="186"/>
      <c r="BQ72" s="8"/>
      <c r="BR72" s="5"/>
      <c r="BS72" s="21"/>
      <c r="BT72" s="21"/>
      <c r="BU72" s="186"/>
      <c r="BV72" s="186"/>
      <c r="BW72" s="8"/>
      <c r="BX72" s="5"/>
      <c r="BY72" s="21"/>
      <c r="BZ72" s="21"/>
      <c r="CA72" s="186"/>
      <c r="CB72" s="186"/>
      <c r="CC72" s="8"/>
      <c r="CD72" s="5"/>
      <c r="CE72" s="21"/>
      <c r="CF72" s="21"/>
      <c r="CG72" s="186"/>
      <c r="CH72" s="186"/>
      <c r="CI72" s="8"/>
      <c r="CJ72" s="5"/>
      <c r="CK72" s="21"/>
      <c r="CL72" s="21"/>
      <c r="CM72" s="186"/>
      <c r="CN72" s="151"/>
      <c r="CO72" s="36"/>
      <c r="CP72" s="37"/>
    </row>
    <row r="73" spans="1:94" ht="49.5" customHeight="1" x14ac:dyDescent="0.2">
      <c r="A73" s="136" t="s">
        <v>764</v>
      </c>
      <c r="B73" s="137" t="s">
        <v>765</v>
      </c>
      <c r="C73" s="138" t="s">
        <v>766</v>
      </c>
      <c r="D73" s="139" t="s">
        <v>83</v>
      </c>
      <c r="E73" s="9" t="s">
        <v>767</v>
      </c>
      <c r="F73" s="20" t="s">
        <v>768</v>
      </c>
      <c r="G73" s="34" t="s">
        <v>36</v>
      </c>
      <c r="H73" s="6" t="s">
        <v>769</v>
      </c>
      <c r="I73" s="140">
        <v>15</v>
      </c>
      <c r="J73" s="140">
        <v>4</v>
      </c>
      <c r="K73" s="140">
        <f t="shared" si="1"/>
        <v>60</v>
      </c>
      <c r="L73" s="35" t="str" cm="1">
        <f t="array" ref="L73">_xlfn.IFS(K73&lt;=0,"No aplica",K73&lt;=39,"Débil",K73&lt;=59,"Necesita mejora",K73&lt;=79,"Aceptable",K73&lt;=100,"Fuerte")</f>
        <v>Aceptable</v>
      </c>
      <c r="M73" s="34" t="str" cm="1">
        <f t="array" ref="M73">_xlfn.IFS(AND(G73="Bajo",L73="Fuerte"),"Bajo",AND(G73="Bajo",L73="Aceptable"),"Bajo",AND(G73="Bajo",L73="Necesita mejora"),"Moderado",AND(G73="Bajo",L73="Débil"),"Por encima del promedio",AND(G73="Moderado",L73="Fuerte"),"Bajo",AND(G73="Moderado",L73="Aceptable"),"Moderado",AND(G73="Moderado",L73="Necesita mejora"),"Por encima del promedio",AND(G73="Moderado",L73="Débil"),"Alto",AND(G73="Por encima del promedio",L73="Fuerte"),"Moderado",AND(G73="Por encima del promedio",L73="Aceptable"),"Por encima del promedio",AND(G73="Por encima del promedio",L73="Necesita mejora"),"Alto",AND(G73="Por encima del promedio",L73="Débil"),"Alto",AND(G73="Alto",L73="Fuerte"),"Por encima del promedio",AND(G73="Alto",L73="Aceptable"),"Alto",AND(G73="Alto",L73="Necesita mejora"),"Alto",AND(G73="Alto",L73="Débil"),"Alto")</f>
        <v>Moderado</v>
      </c>
      <c r="N73" s="7" t="str" cm="1">
        <f t="array" ref="N73">_xlfn.IFS(M73="Bajo","Asumir",M73="Moderado","Reducir",M73="Por encima del promedio","Evitar",M73="Alto","Evitar")</f>
        <v>Reducir</v>
      </c>
      <c r="O73" s="4" t="s">
        <v>770</v>
      </c>
      <c r="P73" s="5" t="s">
        <v>771</v>
      </c>
      <c r="Q73" s="4" t="s">
        <v>632</v>
      </c>
      <c r="R73" s="21">
        <v>44562</v>
      </c>
      <c r="S73" s="21">
        <v>44926</v>
      </c>
      <c r="T73" s="5" t="s">
        <v>763</v>
      </c>
      <c r="U73" s="8"/>
      <c r="V73" s="5"/>
      <c r="W73" s="21"/>
      <c r="X73" s="21"/>
      <c r="Y73" s="186"/>
      <c r="Z73" s="186"/>
      <c r="AA73" s="8"/>
      <c r="AB73" s="5"/>
      <c r="AC73" s="21"/>
      <c r="AD73" s="21"/>
      <c r="AE73" s="186"/>
      <c r="AF73" s="186"/>
      <c r="AG73" s="8"/>
      <c r="AH73" s="5"/>
      <c r="AI73" s="21"/>
      <c r="AJ73" s="21"/>
      <c r="AK73" s="186"/>
      <c r="AL73" s="186"/>
      <c r="AM73" s="8"/>
      <c r="AN73" s="5"/>
      <c r="AO73" s="21"/>
      <c r="AP73" s="21"/>
      <c r="AQ73" s="186"/>
      <c r="AR73" s="186"/>
      <c r="AS73" s="8"/>
      <c r="AT73" s="5"/>
      <c r="AU73" s="21"/>
      <c r="AV73" s="21"/>
      <c r="AW73" s="186"/>
      <c r="AX73" s="186"/>
      <c r="AY73" s="8"/>
      <c r="AZ73" s="5"/>
      <c r="BA73" s="21"/>
      <c r="BB73" s="21"/>
      <c r="BC73" s="186"/>
      <c r="BD73" s="186"/>
      <c r="BE73" s="8"/>
      <c r="BF73" s="5"/>
      <c r="BG73" s="21"/>
      <c r="BH73" s="21"/>
      <c r="BI73" s="186"/>
      <c r="BJ73" s="186"/>
      <c r="BK73" s="8"/>
      <c r="BL73" s="5"/>
      <c r="BM73" s="21"/>
      <c r="BN73" s="21"/>
      <c r="BO73" s="186"/>
      <c r="BP73" s="186"/>
      <c r="BQ73" s="8"/>
      <c r="BR73" s="5"/>
      <c r="BS73" s="21"/>
      <c r="BT73" s="21"/>
      <c r="BU73" s="186"/>
      <c r="BV73" s="186"/>
      <c r="BW73" s="8"/>
      <c r="BX73" s="5"/>
      <c r="BY73" s="21"/>
      <c r="BZ73" s="21"/>
      <c r="CA73" s="186"/>
      <c r="CB73" s="186"/>
      <c r="CC73" s="8"/>
      <c r="CD73" s="5"/>
      <c r="CE73" s="21"/>
      <c r="CF73" s="21"/>
      <c r="CG73" s="186"/>
      <c r="CH73" s="186"/>
      <c r="CI73" s="8"/>
      <c r="CJ73" s="5"/>
      <c r="CK73" s="21"/>
      <c r="CL73" s="21"/>
      <c r="CM73" s="186"/>
      <c r="CN73" s="151"/>
      <c r="CO73" s="36"/>
      <c r="CP73" s="37"/>
    </row>
    <row r="74" spans="1:94" ht="49.5" customHeight="1" x14ac:dyDescent="0.2">
      <c r="A74" s="136" t="s">
        <v>772</v>
      </c>
      <c r="B74" s="137" t="s">
        <v>773</v>
      </c>
      <c r="C74" s="138" t="s">
        <v>774</v>
      </c>
      <c r="D74" s="139" t="s">
        <v>83</v>
      </c>
      <c r="E74" s="9" t="s">
        <v>775</v>
      </c>
      <c r="F74" s="20" t="s">
        <v>776</v>
      </c>
      <c r="G74" s="34" t="s">
        <v>36</v>
      </c>
      <c r="H74" s="6" t="s">
        <v>777</v>
      </c>
      <c r="I74" s="140">
        <v>15</v>
      </c>
      <c r="J74" s="140">
        <v>5</v>
      </c>
      <c r="K74" s="140">
        <f t="shared" si="1"/>
        <v>75</v>
      </c>
      <c r="L74" s="35" t="str" cm="1">
        <f t="array" ref="L74">_xlfn.IFS(K74&lt;=0,"No aplica",K74&lt;=39,"Débil",K74&lt;=59,"Necesita mejora",K74&lt;=79,"Aceptable",K74&lt;=100,"Fuerte")</f>
        <v>Aceptable</v>
      </c>
      <c r="M74" s="34" t="str" cm="1">
        <f t="array" ref="M74">_xlfn.IFS(AND(G74="Bajo",L74="Fuerte"),"Bajo",AND(G74="Bajo",L74="Aceptable"),"Bajo",AND(G74="Bajo",L74="Necesita mejora"),"Moderado",AND(G74="Bajo",L74="Débil"),"Por encima del promedio",AND(G74="Moderado",L74="Fuerte"),"Bajo",AND(G74="Moderado",L74="Aceptable"),"Moderado",AND(G74="Moderado",L74="Necesita mejora"),"Por encima del promedio",AND(G74="Moderado",L74="Débil"),"Alto",AND(G74="Por encima del promedio",L74="Fuerte"),"Moderado",AND(G74="Por encima del promedio",L74="Aceptable"),"Por encima del promedio",AND(G74="Por encima del promedio",L74="Necesita mejora"),"Alto",AND(G74="Por encima del promedio",L74="Débil"),"Alto",AND(G74="Alto",L74="Fuerte"),"Por encima del promedio",AND(G74="Alto",L74="Aceptable"),"Alto",AND(G74="Alto",L74="Necesita mejora"),"Alto",AND(G74="Alto",L74="Débil"),"Alto")</f>
        <v>Moderado</v>
      </c>
      <c r="N74" s="7" t="str" cm="1">
        <f t="array" ref="N74">_xlfn.IFS(M74="Bajo","Asumir",M74="Moderado","Reducir",M74="Por encima del promedio","Evitar",M74="Alto","Evitar")</f>
        <v>Reducir</v>
      </c>
      <c r="O74" s="4" t="s">
        <v>778</v>
      </c>
      <c r="P74" s="5" t="s">
        <v>779</v>
      </c>
      <c r="Q74" s="4" t="s">
        <v>632</v>
      </c>
      <c r="R74" s="21">
        <v>44562</v>
      </c>
      <c r="S74" s="21">
        <v>44926</v>
      </c>
      <c r="T74" s="5" t="s">
        <v>763</v>
      </c>
      <c r="U74" s="8"/>
      <c r="V74" s="5"/>
      <c r="W74" s="21"/>
      <c r="X74" s="21"/>
      <c r="Y74" s="186"/>
      <c r="Z74" s="186"/>
      <c r="AA74" s="8"/>
      <c r="AB74" s="5"/>
      <c r="AC74" s="21"/>
      <c r="AD74" s="21"/>
      <c r="AE74" s="186"/>
      <c r="AF74" s="186"/>
      <c r="AG74" s="8"/>
      <c r="AH74" s="5"/>
      <c r="AI74" s="21"/>
      <c r="AJ74" s="21"/>
      <c r="AK74" s="186"/>
      <c r="AL74" s="186"/>
      <c r="AM74" s="8"/>
      <c r="AN74" s="5"/>
      <c r="AO74" s="21"/>
      <c r="AP74" s="21"/>
      <c r="AQ74" s="186"/>
      <c r="AR74" s="186"/>
      <c r="AS74" s="8"/>
      <c r="AT74" s="5"/>
      <c r="AU74" s="21"/>
      <c r="AV74" s="21"/>
      <c r="AW74" s="186"/>
      <c r="AX74" s="186"/>
      <c r="AY74" s="8"/>
      <c r="AZ74" s="5"/>
      <c r="BA74" s="21"/>
      <c r="BB74" s="21"/>
      <c r="BC74" s="186"/>
      <c r="BD74" s="186"/>
      <c r="BE74" s="8"/>
      <c r="BF74" s="5"/>
      <c r="BG74" s="21"/>
      <c r="BH74" s="21"/>
      <c r="BI74" s="186"/>
      <c r="BJ74" s="186"/>
      <c r="BK74" s="8"/>
      <c r="BL74" s="5"/>
      <c r="BM74" s="21"/>
      <c r="BN74" s="21"/>
      <c r="BO74" s="186"/>
      <c r="BP74" s="186"/>
      <c r="BQ74" s="8"/>
      <c r="BR74" s="5"/>
      <c r="BS74" s="21"/>
      <c r="BT74" s="21"/>
      <c r="BU74" s="186"/>
      <c r="BV74" s="186"/>
      <c r="BW74" s="8"/>
      <c r="BX74" s="5"/>
      <c r="BY74" s="21"/>
      <c r="BZ74" s="21"/>
      <c r="CA74" s="186"/>
      <c r="CB74" s="186"/>
      <c r="CC74" s="8"/>
      <c r="CD74" s="5"/>
      <c r="CE74" s="21"/>
      <c r="CF74" s="21"/>
      <c r="CG74" s="186"/>
      <c r="CH74" s="186"/>
      <c r="CI74" s="8"/>
      <c r="CJ74" s="5"/>
      <c r="CK74" s="21"/>
      <c r="CL74" s="21"/>
      <c r="CM74" s="186"/>
      <c r="CN74" s="151"/>
      <c r="CO74" s="36"/>
      <c r="CP74" s="37"/>
    </row>
    <row r="75" spans="1:94" ht="49.5" customHeight="1" x14ac:dyDescent="0.2">
      <c r="A75" s="136" t="s">
        <v>780</v>
      </c>
      <c r="B75" s="137" t="s">
        <v>765</v>
      </c>
      <c r="C75" s="138" t="s">
        <v>781</v>
      </c>
      <c r="D75" s="139" t="s">
        <v>83</v>
      </c>
      <c r="E75" s="9" t="s">
        <v>782</v>
      </c>
      <c r="F75" s="20" t="s">
        <v>783</v>
      </c>
      <c r="G75" s="34" t="s">
        <v>36</v>
      </c>
      <c r="H75" s="6" t="s">
        <v>784</v>
      </c>
      <c r="I75" s="140">
        <v>15</v>
      </c>
      <c r="J75" s="140">
        <v>3</v>
      </c>
      <c r="K75" s="140">
        <f t="shared" si="1"/>
        <v>45</v>
      </c>
      <c r="L75" s="35" t="str" cm="1">
        <f t="array" ref="L75">_xlfn.IFS(K75&lt;=0,"No aplica",K75&lt;=39,"Débil",K75&lt;=59,"Necesita mejora",K75&lt;=79,"Aceptable",K75&lt;=100,"Fuerte")</f>
        <v>Necesita mejora</v>
      </c>
      <c r="M75" s="34" t="str" cm="1">
        <f t="array" ref="M75">_xlfn.IFS(AND(G75="Bajo",L75="Fuerte"),"Bajo",AND(G75="Bajo",L75="Aceptable"),"Bajo",AND(G75="Bajo",L75="Necesita mejora"),"Moderado",AND(G75="Bajo",L75="Débil"),"Por encima del promedio",AND(G75="Moderado",L75="Fuerte"),"Bajo",AND(G75="Moderado",L75="Aceptable"),"Moderado",AND(G75="Moderado",L75="Necesita mejora"),"Por encima del promedio",AND(G75="Moderado",L75="Débil"),"Alto",AND(G75="Por encima del promedio",L75="Fuerte"),"Moderado",AND(G75="Por encima del promedio",L75="Aceptable"),"Por encima del promedio",AND(G75="Por encima del promedio",L75="Necesita mejora"),"Alto",AND(G75="Por encima del promedio",L75="Débil"),"Alto",AND(G75="Alto",L75="Fuerte"),"Por encima del promedio",AND(G75="Alto",L75="Aceptable"),"Alto",AND(G75="Alto",L75="Necesita mejora"),"Alto",AND(G75="Alto",L75="Débil"),"Alto")</f>
        <v>Por encima del promedio</v>
      </c>
      <c r="N75" s="7" t="str" cm="1">
        <f t="array" ref="N75">_xlfn.IFS(M75="Bajo","Asumir",M75="Moderado","Reducir",M75="Por encima del promedio","Evitar",M75="Alto","Evitar")</f>
        <v>Evitar</v>
      </c>
      <c r="O75" s="4" t="s">
        <v>785</v>
      </c>
      <c r="P75" s="5" t="s">
        <v>771</v>
      </c>
      <c r="Q75" s="4" t="s">
        <v>786</v>
      </c>
      <c r="R75" s="21">
        <v>44562</v>
      </c>
      <c r="S75" s="21">
        <v>44926</v>
      </c>
      <c r="T75" s="5" t="s">
        <v>763</v>
      </c>
      <c r="U75" s="8"/>
      <c r="V75" s="5"/>
      <c r="W75" s="21"/>
      <c r="X75" s="21"/>
      <c r="Y75" s="186"/>
      <c r="Z75" s="186"/>
      <c r="AA75" s="8"/>
      <c r="AB75" s="5"/>
      <c r="AC75" s="21"/>
      <c r="AD75" s="21"/>
      <c r="AE75" s="186"/>
      <c r="AF75" s="186"/>
      <c r="AG75" s="8"/>
      <c r="AH75" s="5"/>
      <c r="AI75" s="21"/>
      <c r="AJ75" s="21"/>
      <c r="AK75" s="186"/>
      <c r="AL75" s="186"/>
      <c r="AM75" s="8"/>
      <c r="AN75" s="5"/>
      <c r="AO75" s="21"/>
      <c r="AP75" s="21"/>
      <c r="AQ75" s="186"/>
      <c r="AR75" s="186"/>
      <c r="AS75" s="8"/>
      <c r="AT75" s="5"/>
      <c r="AU75" s="21"/>
      <c r="AV75" s="21"/>
      <c r="AW75" s="186"/>
      <c r="AX75" s="186"/>
      <c r="AY75" s="8"/>
      <c r="AZ75" s="5"/>
      <c r="BA75" s="21"/>
      <c r="BB75" s="21"/>
      <c r="BC75" s="186"/>
      <c r="BD75" s="186"/>
      <c r="BE75" s="8"/>
      <c r="BF75" s="5"/>
      <c r="BG75" s="21"/>
      <c r="BH75" s="21"/>
      <c r="BI75" s="186"/>
      <c r="BJ75" s="186"/>
      <c r="BK75" s="8"/>
      <c r="BL75" s="5"/>
      <c r="BM75" s="21"/>
      <c r="BN75" s="21"/>
      <c r="BO75" s="186"/>
      <c r="BP75" s="186"/>
      <c r="BQ75" s="8"/>
      <c r="BR75" s="5"/>
      <c r="BS75" s="21"/>
      <c r="BT75" s="21"/>
      <c r="BU75" s="186"/>
      <c r="BV75" s="186"/>
      <c r="BW75" s="8"/>
      <c r="BX75" s="5"/>
      <c r="BY75" s="21"/>
      <c r="BZ75" s="21"/>
      <c r="CA75" s="186"/>
      <c r="CB75" s="186"/>
      <c r="CC75" s="8"/>
      <c r="CD75" s="5"/>
      <c r="CE75" s="21"/>
      <c r="CF75" s="21"/>
      <c r="CG75" s="186"/>
      <c r="CH75" s="186"/>
      <c r="CI75" s="8"/>
      <c r="CJ75" s="5"/>
      <c r="CK75" s="21"/>
      <c r="CL75" s="21"/>
      <c r="CM75" s="186"/>
      <c r="CN75" s="151"/>
      <c r="CO75" s="36"/>
      <c r="CP75" s="37"/>
    </row>
    <row r="76" spans="1:94" ht="72" customHeight="1" x14ac:dyDescent="0.2">
      <c r="A76" s="136" t="s">
        <v>787</v>
      </c>
      <c r="B76" s="137" t="s">
        <v>755</v>
      </c>
      <c r="C76" s="138" t="s">
        <v>788</v>
      </c>
      <c r="D76" s="139" t="s">
        <v>83</v>
      </c>
      <c r="E76" s="9" t="s">
        <v>789</v>
      </c>
      <c r="F76" s="20" t="s">
        <v>790</v>
      </c>
      <c r="G76" s="34" t="s">
        <v>10</v>
      </c>
      <c r="H76" s="6" t="s">
        <v>791</v>
      </c>
      <c r="I76" s="140">
        <v>15</v>
      </c>
      <c r="J76" s="140">
        <v>4</v>
      </c>
      <c r="K76" s="140">
        <f t="shared" si="1"/>
        <v>60</v>
      </c>
      <c r="L76" s="35" t="str" cm="1">
        <f t="array" ref="L76">_xlfn.IFS(K76&lt;=0,"No aplica",K76&lt;=39,"Débil",K76&lt;=59,"Necesita mejora",K76&lt;=79,"Aceptable",K76&lt;=100,"Fuerte")</f>
        <v>Aceptable</v>
      </c>
      <c r="M76" s="34" t="str" cm="1">
        <f t="array" ref="M76">_xlfn.IFS(AND(G76="Bajo",L76="Fuerte"),"Bajo",AND(G76="Bajo",L76="Aceptable"),"Bajo",AND(G76="Bajo",L76="Necesita mejora"),"Moderado",AND(G76="Bajo",L76="Débil"),"Por encima del promedio",AND(G76="Moderado",L76="Fuerte"),"Bajo",AND(G76="Moderado",L76="Aceptable"),"Moderado",AND(G76="Moderado",L76="Necesita mejora"),"Por encima del promedio",AND(G76="Moderado",L76="Débil"),"Alto",AND(G76="Por encima del promedio",L76="Fuerte"),"Moderado",AND(G76="Por encima del promedio",L76="Aceptable"),"Por encima del promedio",AND(G76="Por encima del promedio",L76="Necesita mejora"),"Alto",AND(G76="Por encima del promedio",L76="Débil"),"Alto",AND(G76="Alto",L76="Fuerte"),"Por encima del promedio",AND(G76="Alto",L76="Aceptable"),"Alto",AND(G76="Alto",L76="Necesita mejora"),"Alto",AND(G76="Alto",L76="Débil"),"Alto")</f>
        <v>Por encima del promedio</v>
      </c>
      <c r="N76" s="7" t="str" cm="1">
        <f t="array" ref="N76">_xlfn.IFS(M76="Bajo","Asumir",M76="Moderado","Reducir",M76="Por encima del promedio","Evitar",M76="Alto","Evitar")</f>
        <v>Evitar</v>
      </c>
      <c r="O76" s="4" t="s">
        <v>792</v>
      </c>
      <c r="P76" s="5" t="s">
        <v>761</v>
      </c>
      <c r="Q76" s="4" t="s">
        <v>786</v>
      </c>
      <c r="R76" s="21">
        <v>44562</v>
      </c>
      <c r="S76" s="21">
        <v>44926</v>
      </c>
      <c r="T76" s="5" t="s">
        <v>763</v>
      </c>
      <c r="U76" s="8"/>
      <c r="V76" s="5"/>
      <c r="W76" s="21"/>
      <c r="X76" s="21"/>
      <c r="Y76" s="186"/>
      <c r="Z76" s="186"/>
      <c r="AA76" s="8"/>
      <c r="AB76" s="5"/>
      <c r="AC76" s="21"/>
      <c r="AD76" s="21"/>
      <c r="AE76" s="186"/>
      <c r="AF76" s="186"/>
      <c r="AG76" s="8"/>
      <c r="AH76" s="5"/>
      <c r="AI76" s="21"/>
      <c r="AJ76" s="21"/>
      <c r="AK76" s="186"/>
      <c r="AL76" s="186"/>
      <c r="AM76" s="8"/>
      <c r="AN76" s="5"/>
      <c r="AO76" s="21"/>
      <c r="AP76" s="21"/>
      <c r="AQ76" s="186"/>
      <c r="AR76" s="186"/>
      <c r="AS76" s="8"/>
      <c r="AT76" s="5"/>
      <c r="AU76" s="21"/>
      <c r="AV76" s="21"/>
      <c r="AW76" s="186"/>
      <c r="AX76" s="186"/>
      <c r="AY76" s="8"/>
      <c r="AZ76" s="5"/>
      <c r="BA76" s="21"/>
      <c r="BB76" s="21"/>
      <c r="BC76" s="186"/>
      <c r="BD76" s="186"/>
      <c r="BE76" s="8"/>
      <c r="BF76" s="5"/>
      <c r="BG76" s="21"/>
      <c r="BH76" s="21"/>
      <c r="BI76" s="186"/>
      <c r="BJ76" s="186"/>
      <c r="BK76" s="8"/>
      <c r="BL76" s="5"/>
      <c r="BM76" s="21"/>
      <c r="BN76" s="21"/>
      <c r="BO76" s="186"/>
      <c r="BP76" s="186"/>
      <c r="BQ76" s="8"/>
      <c r="BR76" s="5"/>
      <c r="BS76" s="21"/>
      <c r="BT76" s="21"/>
      <c r="BU76" s="186"/>
      <c r="BV76" s="186"/>
      <c r="BW76" s="8"/>
      <c r="BX76" s="5"/>
      <c r="BY76" s="21"/>
      <c r="BZ76" s="21"/>
      <c r="CA76" s="186"/>
      <c r="CB76" s="186"/>
      <c r="CC76" s="8"/>
      <c r="CD76" s="5"/>
      <c r="CE76" s="21"/>
      <c r="CF76" s="21"/>
      <c r="CG76" s="186"/>
      <c r="CH76" s="186"/>
      <c r="CI76" s="8"/>
      <c r="CJ76" s="5"/>
      <c r="CK76" s="21"/>
      <c r="CL76" s="21"/>
      <c r="CM76" s="186"/>
      <c r="CN76" s="151"/>
      <c r="CO76" s="36"/>
      <c r="CP76" s="37"/>
    </row>
    <row r="77" spans="1:94" ht="63" customHeight="1" x14ac:dyDescent="0.2">
      <c r="A77" s="136" t="s">
        <v>793</v>
      </c>
      <c r="B77" s="137" t="s">
        <v>755</v>
      </c>
      <c r="C77" s="138" t="s">
        <v>794</v>
      </c>
      <c r="D77" s="139" t="s">
        <v>83</v>
      </c>
      <c r="E77" s="9" t="s">
        <v>795</v>
      </c>
      <c r="F77" s="20" t="s">
        <v>796</v>
      </c>
      <c r="G77" s="34" t="s">
        <v>36</v>
      </c>
      <c r="H77" s="6" t="s">
        <v>797</v>
      </c>
      <c r="I77" s="140">
        <v>15</v>
      </c>
      <c r="J77" s="140">
        <v>4</v>
      </c>
      <c r="K77" s="140">
        <f t="shared" si="1"/>
        <v>60</v>
      </c>
      <c r="L77" s="35" t="str" cm="1">
        <f t="array" ref="L77">_xlfn.IFS(K77&lt;=0,"No aplica",K77&lt;=39,"Débil",K77&lt;=59,"Necesita mejora",K77&lt;=79,"Aceptable",K77&lt;=100,"Fuerte")</f>
        <v>Aceptable</v>
      </c>
      <c r="M77" s="34" t="str" cm="1">
        <f t="array" ref="M77">_xlfn.IFS(AND(G77="Bajo",L77="Fuerte"),"Bajo",AND(G77="Bajo",L77="Aceptable"),"Bajo",AND(G77="Bajo",L77="Necesita mejora"),"Moderado",AND(G77="Bajo",L77="Débil"),"Por encima del promedio",AND(G77="Moderado",L77="Fuerte"),"Bajo",AND(G77="Moderado",L77="Aceptable"),"Moderado",AND(G77="Moderado",L77="Necesita mejora"),"Por encima del promedio",AND(G77="Moderado",L77="Débil"),"Alto",AND(G77="Por encima del promedio",L77="Fuerte"),"Moderado",AND(G77="Por encima del promedio",L77="Aceptable"),"Por encima del promedio",AND(G77="Por encima del promedio",L77="Necesita mejora"),"Alto",AND(G77="Por encima del promedio",L77="Débil"),"Alto",AND(G77="Alto",L77="Fuerte"),"Por encima del promedio",AND(G77="Alto",L77="Aceptable"),"Alto",AND(G77="Alto",L77="Necesita mejora"),"Alto",AND(G77="Alto",L77="Débil"),"Alto")</f>
        <v>Moderado</v>
      </c>
      <c r="N77" s="7" t="str" cm="1">
        <f t="array" ref="N77">_xlfn.IFS(M77="Bajo","Asumir",M77="Moderado","Reducir",M77="Por encima del promedio","Evitar",M77="Alto","Evitar")</f>
        <v>Reducir</v>
      </c>
      <c r="O77" s="4" t="s">
        <v>798</v>
      </c>
      <c r="P77" s="5" t="s">
        <v>761</v>
      </c>
      <c r="Q77" s="4" t="s">
        <v>344</v>
      </c>
      <c r="R77" s="21">
        <v>44562</v>
      </c>
      <c r="S77" s="21">
        <v>44926</v>
      </c>
      <c r="T77" s="5" t="s">
        <v>763</v>
      </c>
      <c r="U77" s="8"/>
      <c r="V77" s="5"/>
      <c r="W77" s="21"/>
      <c r="X77" s="21"/>
      <c r="Y77" s="186"/>
      <c r="Z77" s="186"/>
      <c r="AA77" s="8"/>
      <c r="AB77" s="5"/>
      <c r="AC77" s="21"/>
      <c r="AD77" s="21"/>
      <c r="AE77" s="186"/>
      <c r="AF77" s="186"/>
      <c r="AG77" s="8"/>
      <c r="AH77" s="5"/>
      <c r="AI77" s="21"/>
      <c r="AJ77" s="21"/>
      <c r="AK77" s="186"/>
      <c r="AL77" s="186"/>
      <c r="AM77" s="8"/>
      <c r="AN77" s="5"/>
      <c r="AO77" s="21"/>
      <c r="AP77" s="21"/>
      <c r="AQ77" s="186"/>
      <c r="AR77" s="186"/>
      <c r="AS77" s="8"/>
      <c r="AT77" s="5"/>
      <c r="AU77" s="21"/>
      <c r="AV77" s="21"/>
      <c r="AW77" s="186"/>
      <c r="AX77" s="186"/>
      <c r="AY77" s="8"/>
      <c r="AZ77" s="5"/>
      <c r="BA77" s="21"/>
      <c r="BB77" s="21"/>
      <c r="BC77" s="186"/>
      <c r="BD77" s="186"/>
      <c r="BE77" s="8"/>
      <c r="BF77" s="5"/>
      <c r="BG77" s="21"/>
      <c r="BH77" s="21"/>
      <c r="BI77" s="186"/>
      <c r="BJ77" s="186"/>
      <c r="BK77" s="8"/>
      <c r="BL77" s="5"/>
      <c r="BM77" s="21"/>
      <c r="BN77" s="21"/>
      <c r="BO77" s="186"/>
      <c r="BP77" s="186"/>
      <c r="BQ77" s="8"/>
      <c r="BR77" s="5"/>
      <c r="BS77" s="21"/>
      <c r="BT77" s="21"/>
      <c r="BU77" s="186"/>
      <c r="BV77" s="186"/>
      <c r="BW77" s="8"/>
      <c r="BX77" s="5"/>
      <c r="BY77" s="21"/>
      <c r="BZ77" s="21"/>
      <c r="CA77" s="186"/>
      <c r="CB77" s="186"/>
      <c r="CC77" s="8"/>
      <c r="CD77" s="5"/>
      <c r="CE77" s="21"/>
      <c r="CF77" s="21"/>
      <c r="CG77" s="186"/>
      <c r="CH77" s="186"/>
      <c r="CI77" s="8"/>
      <c r="CJ77" s="5"/>
      <c r="CK77" s="21"/>
      <c r="CL77" s="21"/>
      <c r="CM77" s="186"/>
      <c r="CN77" s="151"/>
      <c r="CO77" s="36"/>
      <c r="CP77" s="37"/>
    </row>
    <row r="78" spans="1:94" ht="60.75" customHeight="1" x14ac:dyDescent="0.2">
      <c r="A78" s="136" t="s">
        <v>799</v>
      </c>
      <c r="B78" s="137" t="s">
        <v>755</v>
      </c>
      <c r="C78" s="138" t="s">
        <v>800</v>
      </c>
      <c r="D78" s="139" t="s">
        <v>83</v>
      </c>
      <c r="E78" s="9" t="s">
        <v>801</v>
      </c>
      <c r="F78" s="20" t="s">
        <v>802</v>
      </c>
      <c r="G78" s="34" t="s">
        <v>36</v>
      </c>
      <c r="H78" s="6" t="s">
        <v>803</v>
      </c>
      <c r="I78" s="140">
        <v>15</v>
      </c>
      <c r="J78" s="140">
        <v>4</v>
      </c>
      <c r="K78" s="140">
        <f t="shared" si="1"/>
        <v>60</v>
      </c>
      <c r="L78" s="35" t="str" cm="1">
        <f t="array" ref="L78">_xlfn.IFS(K78&lt;=0,"No aplica",K78&lt;=39,"Débil",K78&lt;=59,"Necesita mejora",K78&lt;=79,"Aceptable",K78&lt;=100,"Fuerte")</f>
        <v>Aceptable</v>
      </c>
      <c r="M78" s="34" t="str" cm="1">
        <f t="array" ref="M78">_xlfn.IFS(AND(G78="Bajo",L78="Fuerte"),"Bajo",AND(G78="Bajo",L78="Aceptable"),"Bajo",AND(G78="Bajo",L78="Necesita mejora"),"Moderado",AND(G78="Bajo",L78="Débil"),"Por encima del promedio",AND(G78="Moderado",L78="Fuerte"),"Bajo",AND(G78="Moderado",L78="Aceptable"),"Moderado",AND(G78="Moderado",L78="Necesita mejora"),"Por encima del promedio",AND(G78="Moderado",L78="Débil"),"Alto",AND(G78="Por encima del promedio",L78="Fuerte"),"Moderado",AND(G78="Por encima del promedio",L78="Aceptable"),"Por encima del promedio",AND(G78="Por encima del promedio",L78="Necesita mejora"),"Alto",AND(G78="Por encima del promedio",L78="Débil"),"Alto",AND(G78="Alto",L78="Fuerte"),"Por encima del promedio",AND(G78="Alto",L78="Aceptable"),"Alto",AND(G78="Alto",L78="Necesita mejora"),"Alto",AND(G78="Alto",L78="Débil"),"Alto")</f>
        <v>Moderado</v>
      </c>
      <c r="N78" s="7" t="str" cm="1">
        <f t="array" ref="N78">_xlfn.IFS(M78="Bajo","Asumir",M78="Moderado","Reducir",M78="Por encima del promedio","Evitar",M78="Alto","Evitar")</f>
        <v>Reducir</v>
      </c>
      <c r="O78" s="4" t="s">
        <v>804</v>
      </c>
      <c r="P78" s="5" t="s">
        <v>761</v>
      </c>
      <c r="Q78" s="4" t="s">
        <v>786</v>
      </c>
      <c r="R78" s="21">
        <v>44562</v>
      </c>
      <c r="S78" s="21">
        <v>44926</v>
      </c>
      <c r="T78" s="5" t="s">
        <v>763</v>
      </c>
      <c r="U78" s="8"/>
      <c r="V78" s="5"/>
      <c r="W78" s="21"/>
      <c r="X78" s="21"/>
      <c r="Y78" s="186"/>
      <c r="Z78" s="186"/>
      <c r="AA78" s="8"/>
      <c r="AB78" s="5"/>
      <c r="AC78" s="21"/>
      <c r="AD78" s="21"/>
      <c r="AE78" s="186"/>
      <c r="AF78" s="186"/>
      <c r="AG78" s="8"/>
      <c r="AH78" s="5"/>
      <c r="AI78" s="21"/>
      <c r="AJ78" s="21"/>
      <c r="AK78" s="186"/>
      <c r="AL78" s="186"/>
      <c r="AM78" s="8"/>
      <c r="AN78" s="5"/>
      <c r="AO78" s="21"/>
      <c r="AP78" s="21"/>
      <c r="AQ78" s="186"/>
      <c r="AR78" s="186"/>
      <c r="AS78" s="8"/>
      <c r="AT78" s="5"/>
      <c r="AU78" s="21"/>
      <c r="AV78" s="21"/>
      <c r="AW78" s="186"/>
      <c r="AX78" s="186"/>
      <c r="AY78" s="8"/>
      <c r="AZ78" s="5"/>
      <c r="BA78" s="21"/>
      <c r="BB78" s="21"/>
      <c r="BC78" s="186"/>
      <c r="BD78" s="186"/>
      <c r="BE78" s="8"/>
      <c r="BF78" s="5"/>
      <c r="BG78" s="21"/>
      <c r="BH78" s="21"/>
      <c r="BI78" s="186"/>
      <c r="BJ78" s="186"/>
      <c r="BK78" s="8"/>
      <c r="BL78" s="5"/>
      <c r="BM78" s="21"/>
      <c r="BN78" s="21"/>
      <c r="BO78" s="186"/>
      <c r="BP78" s="186"/>
      <c r="BQ78" s="8"/>
      <c r="BR78" s="5"/>
      <c r="BS78" s="21"/>
      <c r="BT78" s="21"/>
      <c r="BU78" s="186"/>
      <c r="BV78" s="186"/>
      <c r="BW78" s="8"/>
      <c r="BX78" s="5"/>
      <c r="BY78" s="21"/>
      <c r="BZ78" s="21"/>
      <c r="CA78" s="186"/>
      <c r="CB78" s="186"/>
      <c r="CC78" s="8"/>
      <c r="CD78" s="5"/>
      <c r="CE78" s="21"/>
      <c r="CF78" s="21"/>
      <c r="CG78" s="186"/>
      <c r="CH78" s="186"/>
      <c r="CI78" s="8"/>
      <c r="CJ78" s="5"/>
      <c r="CK78" s="21"/>
      <c r="CL78" s="21"/>
      <c r="CM78" s="186"/>
      <c r="CN78" s="151"/>
      <c r="CO78" s="36"/>
      <c r="CP78" s="37"/>
    </row>
    <row r="79" spans="1:94" ht="68.25" customHeight="1" x14ac:dyDescent="0.2">
      <c r="A79" s="136" t="s">
        <v>805</v>
      </c>
      <c r="B79" s="137" t="s">
        <v>773</v>
      </c>
      <c r="C79" s="138" t="s">
        <v>806</v>
      </c>
      <c r="D79" s="139" t="s">
        <v>83</v>
      </c>
      <c r="E79" s="9" t="s">
        <v>807</v>
      </c>
      <c r="F79" s="20" t="s">
        <v>808</v>
      </c>
      <c r="G79" s="34" t="s">
        <v>36</v>
      </c>
      <c r="H79" s="6" t="s">
        <v>809</v>
      </c>
      <c r="I79" s="140">
        <v>15</v>
      </c>
      <c r="J79" s="140">
        <v>4</v>
      </c>
      <c r="K79" s="140">
        <f t="shared" si="1"/>
        <v>60</v>
      </c>
      <c r="L79" s="35" t="str" cm="1">
        <f t="array" ref="L79">_xlfn.IFS(K79&lt;=0,"No aplica",K79&lt;=39,"Débil",K79&lt;=59,"Necesita mejora",K79&lt;=79,"Aceptable",K79&lt;=100,"Fuerte")</f>
        <v>Aceptable</v>
      </c>
      <c r="M79" s="34" t="str" cm="1">
        <f t="array" ref="M79">_xlfn.IFS(AND(G79="Bajo",L79="Fuerte"),"Bajo",AND(G79="Bajo",L79="Aceptable"),"Bajo",AND(G79="Bajo",L79="Necesita mejora"),"Moderado",AND(G79="Bajo",L79="Débil"),"Por encima del promedio",AND(G79="Moderado",L79="Fuerte"),"Bajo",AND(G79="Moderado",L79="Aceptable"),"Moderado",AND(G79="Moderado",L79="Necesita mejora"),"Por encima del promedio",AND(G79="Moderado",L79="Débil"),"Alto",AND(G79="Por encima del promedio",L79="Fuerte"),"Moderado",AND(G79="Por encima del promedio",L79="Aceptable"),"Por encima del promedio",AND(G79="Por encima del promedio",L79="Necesita mejora"),"Alto",AND(G79="Por encima del promedio",L79="Débil"),"Alto",AND(G79="Alto",L79="Fuerte"),"Por encima del promedio",AND(G79="Alto",L79="Aceptable"),"Alto",AND(G79="Alto",L79="Necesita mejora"),"Alto",AND(G79="Alto",L79="Débil"),"Alto")</f>
        <v>Moderado</v>
      </c>
      <c r="N79" s="7" t="str" cm="1">
        <f t="array" ref="N79">_xlfn.IFS(M79="Bajo","Asumir",M79="Moderado","Reducir",M79="Por encima del promedio","Evitar",M79="Alto","Evitar")</f>
        <v>Reducir</v>
      </c>
      <c r="O79" s="4" t="s">
        <v>810</v>
      </c>
      <c r="P79" s="5" t="s">
        <v>779</v>
      </c>
      <c r="Q79" s="4" t="s">
        <v>786</v>
      </c>
      <c r="R79" s="21">
        <v>44562</v>
      </c>
      <c r="S79" s="21">
        <v>44926</v>
      </c>
      <c r="T79" s="5" t="s">
        <v>763</v>
      </c>
      <c r="U79" s="8"/>
      <c r="V79" s="5"/>
      <c r="W79" s="21"/>
      <c r="X79" s="21"/>
      <c r="Y79" s="186"/>
      <c r="Z79" s="186"/>
      <c r="AA79" s="8"/>
      <c r="AB79" s="5"/>
      <c r="AC79" s="21"/>
      <c r="AD79" s="21"/>
      <c r="AE79" s="186"/>
      <c r="AF79" s="186"/>
      <c r="AG79" s="8"/>
      <c r="AH79" s="5"/>
      <c r="AI79" s="21"/>
      <c r="AJ79" s="21"/>
      <c r="AK79" s="186"/>
      <c r="AL79" s="186"/>
      <c r="AM79" s="8"/>
      <c r="AN79" s="5"/>
      <c r="AO79" s="21"/>
      <c r="AP79" s="21"/>
      <c r="AQ79" s="186"/>
      <c r="AR79" s="186"/>
      <c r="AS79" s="8"/>
      <c r="AT79" s="5"/>
      <c r="AU79" s="21"/>
      <c r="AV79" s="21"/>
      <c r="AW79" s="186"/>
      <c r="AX79" s="186"/>
      <c r="AY79" s="8"/>
      <c r="AZ79" s="5"/>
      <c r="BA79" s="21"/>
      <c r="BB79" s="21"/>
      <c r="BC79" s="186"/>
      <c r="BD79" s="186"/>
      <c r="BE79" s="8"/>
      <c r="BF79" s="5"/>
      <c r="BG79" s="21"/>
      <c r="BH79" s="21"/>
      <c r="BI79" s="186"/>
      <c r="BJ79" s="186"/>
      <c r="BK79" s="8"/>
      <c r="BL79" s="5"/>
      <c r="BM79" s="21"/>
      <c r="BN79" s="21"/>
      <c r="BO79" s="186"/>
      <c r="BP79" s="186"/>
      <c r="BQ79" s="8"/>
      <c r="BR79" s="5"/>
      <c r="BS79" s="21"/>
      <c r="BT79" s="21"/>
      <c r="BU79" s="186"/>
      <c r="BV79" s="186"/>
      <c r="BW79" s="8"/>
      <c r="BX79" s="5"/>
      <c r="BY79" s="21"/>
      <c r="BZ79" s="21"/>
      <c r="CA79" s="186"/>
      <c r="CB79" s="186"/>
      <c r="CC79" s="8"/>
      <c r="CD79" s="5"/>
      <c r="CE79" s="21"/>
      <c r="CF79" s="21"/>
      <c r="CG79" s="186"/>
      <c r="CH79" s="186"/>
      <c r="CI79" s="8"/>
      <c r="CJ79" s="5"/>
      <c r="CK79" s="21"/>
      <c r="CL79" s="21"/>
      <c r="CM79" s="186"/>
      <c r="CN79" s="151"/>
      <c r="CO79" s="36"/>
      <c r="CP79" s="37"/>
    </row>
    <row r="80" spans="1:94" ht="169.5" customHeight="1" x14ac:dyDescent="0.2">
      <c r="A80" s="136" t="s">
        <v>811</v>
      </c>
      <c r="B80" s="137" t="s">
        <v>765</v>
      </c>
      <c r="C80" s="138" t="s">
        <v>812</v>
      </c>
      <c r="D80" s="139" t="s">
        <v>83</v>
      </c>
      <c r="E80" s="9" t="s">
        <v>813</v>
      </c>
      <c r="F80" s="20" t="s">
        <v>814</v>
      </c>
      <c r="G80" s="34" t="s">
        <v>36</v>
      </c>
      <c r="H80" s="6" t="s">
        <v>815</v>
      </c>
      <c r="I80" s="140">
        <v>15</v>
      </c>
      <c r="J80" s="140">
        <v>5</v>
      </c>
      <c r="K80" s="140">
        <f t="shared" si="1"/>
        <v>75</v>
      </c>
      <c r="L80" s="35" t="str" cm="1">
        <f t="array" ref="L80">_xlfn.IFS(K80&lt;=0,"No aplica",K80&lt;=39,"Débil",K80&lt;=59,"Necesita mejora",K80&lt;=79,"Aceptable",K80&lt;=100,"Fuerte")</f>
        <v>Aceptable</v>
      </c>
      <c r="M80" s="34" t="str" cm="1">
        <f t="array" ref="M80">_xlfn.IFS(AND(G80="Bajo",L80="Fuerte"),"Bajo",AND(G80="Bajo",L80="Aceptable"),"Bajo",AND(G80="Bajo",L80="Necesita mejora"),"Moderado",AND(G80="Bajo",L80="Débil"),"Por encima del promedio",AND(G80="Moderado",L80="Fuerte"),"Bajo",AND(G80="Moderado",L80="Aceptable"),"Moderado",AND(G80="Moderado",L80="Necesita mejora"),"Por encima del promedio",AND(G80="Moderado",L80="Débil"),"Alto",AND(G80="Por encima del promedio",L80="Fuerte"),"Moderado",AND(G80="Por encima del promedio",L80="Aceptable"),"Por encima del promedio",AND(G80="Por encima del promedio",L80="Necesita mejora"),"Alto",AND(G80="Por encima del promedio",L80="Débil"),"Alto",AND(G80="Alto",L80="Fuerte"),"Por encima del promedio",AND(G80="Alto",L80="Aceptable"),"Alto",AND(G80="Alto",L80="Necesita mejora"),"Alto",AND(G80="Alto",L80="Débil"),"Alto")</f>
        <v>Moderado</v>
      </c>
      <c r="N80" s="7" t="str" cm="1">
        <f t="array" ref="N80">_xlfn.IFS(M80="Bajo","Asumir",M80="Moderado","Reducir",M80="Por encima del promedio","Evitar",M80="Alto","Evitar")</f>
        <v>Reducir</v>
      </c>
      <c r="O80" s="4" t="s">
        <v>816</v>
      </c>
      <c r="P80" s="5" t="s">
        <v>771</v>
      </c>
      <c r="Q80" s="4" t="s">
        <v>212</v>
      </c>
      <c r="R80" s="21">
        <v>44562</v>
      </c>
      <c r="S80" s="21">
        <v>44926</v>
      </c>
      <c r="T80" s="5" t="s">
        <v>763</v>
      </c>
      <c r="U80" s="8"/>
      <c r="V80" s="5"/>
      <c r="W80" s="21"/>
      <c r="X80" s="21"/>
      <c r="Y80" s="186"/>
      <c r="Z80" s="186"/>
      <c r="AA80" s="8"/>
      <c r="AB80" s="5"/>
      <c r="AC80" s="21"/>
      <c r="AD80" s="21"/>
      <c r="AE80" s="186"/>
      <c r="AF80" s="186"/>
      <c r="AG80" s="8"/>
      <c r="AH80" s="5"/>
      <c r="AI80" s="21"/>
      <c r="AJ80" s="21"/>
      <c r="AK80" s="186"/>
      <c r="AL80" s="186"/>
      <c r="AM80" s="8"/>
      <c r="AN80" s="5"/>
      <c r="AO80" s="21"/>
      <c r="AP80" s="21"/>
      <c r="AQ80" s="186"/>
      <c r="AR80" s="186"/>
      <c r="AS80" s="8"/>
      <c r="AT80" s="5"/>
      <c r="AU80" s="21"/>
      <c r="AV80" s="21"/>
      <c r="AW80" s="186"/>
      <c r="AX80" s="186"/>
      <c r="AY80" s="8"/>
      <c r="AZ80" s="5"/>
      <c r="BA80" s="21"/>
      <c r="BB80" s="21"/>
      <c r="BC80" s="186"/>
      <c r="BD80" s="186"/>
      <c r="BE80" s="8"/>
      <c r="BF80" s="5"/>
      <c r="BG80" s="21"/>
      <c r="BH80" s="21"/>
      <c r="BI80" s="186"/>
      <c r="BJ80" s="186"/>
      <c r="BK80" s="8"/>
      <c r="BL80" s="5"/>
      <c r="BM80" s="21"/>
      <c r="BN80" s="21"/>
      <c r="BO80" s="186"/>
      <c r="BP80" s="186"/>
      <c r="BQ80" s="8"/>
      <c r="BR80" s="5"/>
      <c r="BS80" s="21"/>
      <c r="BT80" s="21"/>
      <c r="BU80" s="186"/>
      <c r="BV80" s="186"/>
      <c r="BW80" s="8"/>
      <c r="BX80" s="5"/>
      <c r="BY80" s="21"/>
      <c r="BZ80" s="21"/>
      <c r="CA80" s="186"/>
      <c r="CB80" s="186"/>
      <c r="CC80" s="8"/>
      <c r="CD80" s="5"/>
      <c r="CE80" s="21"/>
      <c r="CF80" s="21"/>
      <c r="CG80" s="186"/>
      <c r="CH80" s="186"/>
      <c r="CI80" s="8"/>
      <c r="CJ80" s="5"/>
      <c r="CK80" s="21"/>
      <c r="CL80" s="21"/>
      <c r="CM80" s="186"/>
      <c r="CN80" s="151"/>
      <c r="CO80" s="36"/>
      <c r="CP80" s="37"/>
    </row>
    <row r="81" spans="1:94" ht="123.75" customHeight="1" x14ac:dyDescent="0.2">
      <c r="A81" s="136" t="s">
        <v>817</v>
      </c>
      <c r="B81" s="137" t="s">
        <v>765</v>
      </c>
      <c r="C81" s="138" t="s">
        <v>818</v>
      </c>
      <c r="D81" s="139" t="s">
        <v>81</v>
      </c>
      <c r="E81" s="9" t="s">
        <v>819</v>
      </c>
      <c r="F81" s="20" t="s">
        <v>814</v>
      </c>
      <c r="G81" s="34" t="s">
        <v>36</v>
      </c>
      <c r="H81" s="6" t="s">
        <v>820</v>
      </c>
      <c r="I81" s="140">
        <v>15</v>
      </c>
      <c r="J81" s="140">
        <v>5</v>
      </c>
      <c r="K81" s="140">
        <f t="shared" si="1"/>
        <v>75</v>
      </c>
      <c r="L81" s="35" t="str" cm="1">
        <f t="array" ref="L81">_xlfn.IFS(K81&lt;=0,"No aplica",K81&lt;=39,"Débil",K81&lt;=59,"Necesita mejora",K81&lt;=79,"Aceptable",K81&lt;=100,"Fuerte")</f>
        <v>Aceptable</v>
      </c>
      <c r="M81" s="34" t="str" cm="1">
        <f t="array" ref="M81">_xlfn.IFS(AND(G81="Bajo",L81="Fuerte"),"Bajo",AND(G81="Bajo",L81="Aceptable"),"Bajo",AND(G81="Bajo",L81="Necesita mejora"),"Moderado",AND(G81="Bajo",L81="Débil"),"Por encima del promedio",AND(G81="Moderado",L81="Fuerte"),"Bajo",AND(G81="Moderado",L81="Aceptable"),"Moderado",AND(G81="Moderado",L81="Necesita mejora"),"Por encima del promedio",AND(G81="Moderado",L81="Débil"),"Alto",AND(G81="Por encima del promedio",L81="Fuerte"),"Moderado",AND(G81="Por encima del promedio",L81="Aceptable"),"Por encima del promedio",AND(G81="Por encima del promedio",L81="Necesita mejora"),"Alto",AND(G81="Por encima del promedio",L81="Débil"),"Alto",AND(G81="Alto",L81="Fuerte"),"Por encima del promedio",AND(G81="Alto",L81="Aceptable"),"Alto",AND(G81="Alto",L81="Necesita mejora"),"Alto",AND(G81="Alto",L81="Débil"),"Alto")</f>
        <v>Moderado</v>
      </c>
      <c r="N81" s="7" t="str" cm="1">
        <f t="array" ref="N81">_xlfn.IFS(M81="Bajo","Asumir",M81="Moderado","Reducir",M81="Por encima del promedio","Evitar",M81="Alto","Evitar")</f>
        <v>Reducir</v>
      </c>
      <c r="O81" s="4" t="s">
        <v>821</v>
      </c>
      <c r="P81" s="5" t="s">
        <v>771</v>
      </c>
      <c r="Q81" s="4" t="s">
        <v>212</v>
      </c>
      <c r="R81" s="21">
        <v>44562</v>
      </c>
      <c r="S81" s="21">
        <v>44926</v>
      </c>
      <c r="T81" s="5" t="s">
        <v>763</v>
      </c>
      <c r="U81" s="8"/>
      <c r="V81" s="5"/>
      <c r="W81" s="21"/>
      <c r="X81" s="21"/>
      <c r="Y81" s="186"/>
      <c r="Z81" s="186"/>
      <c r="AA81" s="8"/>
      <c r="AB81" s="5"/>
      <c r="AC81" s="21"/>
      <c r="AD81" s="21"/>
      <c r="AE81" s="186"/>
      <c r="AF81" s="186"/>
      <c r="AG81" s="8"/>
      <c r="AH81" s="5"/>
      <c r="AI81" s="21"/>
      <c r="AJ81" s="21"/>
      <c r="AK81" s="186"/>
      <c r="AL81" s="186"/>
      <c r="AM81" s="8"/>
      <c r="AN81" s="5"/>
      <c r="AO81" s="21"/>
      <c r="AP81" s="21"/>
      <c r="AQ81" s="186"/>
      <c r="AR81" s="186"/>
      <c r="AS81" s="8"/>
      <c r="AT81" s="5"/>
      <c r="AU81" s="21"/>
      <c r="AV81" s="21"/>
      <c r="AW81" s="186"/>
      <c r="AX81" s="186"/>
      <c r="AY81" s="8"/>
      <c r="AZ81" s="5"/>
      <c r="BA81" s="21"/>
      <c r="BB81" s="21"/>
      <c r="BC81" s="186"/>
      <c r="BD81" s="186"/>
      <c r="BE81" s="8"/>
      <c r="BF81" s="5"/>
      <c r="BG81" s="21"/>
      <c r="BH81" s="21"/>
      <c r="BI81" s="186"/>
      <c r="BJ81" s="186"/>
      <c r="BK81" s="8"/>
      <c r="BL81" s="5"/>
      <c r="BM81" s="21"/>
      <c r="BN81" s="21"/>
      <c r="BO81" s="186"/>
      <c r="BP81" s="186"/>
      <c r="BQ81" s="8"/>
      <c r="BR81" s="5"/>
      <c r="BS81" s="21"/>
      <c r="BT81" s="21"/>
      <c r="BU81" s="186"/>
      <c r="BV81" s="186"/>
      <c r="BW81" s="8"/>
      <c r="BX81" s="5"/>
      <c r="BY81" s="21"/>
      <c r="BZ81" s="21"/>
      <c r="CA81" s="186"/>
      <c r="CB81" s="186"/>
      <c r="CC81" s="8"/>
      <c r="CD81" s="5"/>
      <c r="CE81" s="21"/>
      <c r="CF81" s="21"/>
      <c r="CG81" s="186"/>
      <c r="CH81" s="186"/>
      <c r="CI81" s="8"/>
      <c r="CJ81" s="5"/>
      <c r="CK81" s="21"/>
      <c r="CL81" s="21"/>
      <c r="CM81" s="186"/>
      <c r="CN81" s="151"/>
      <c r="CO81" s="36"/>
      <c r="CP81" s="37"/>
    </row>
    <row r="82" spans="1:94" ht="93" customHeight="1" x14ac:dyDescent="0.2">
      <c r="A82" s="136" t="s">
        <v>822</v>
      </c>
      <c r="B82" s="137" t="s">
        <v>765</v>
      </c>
      <c r="C82" s="138" t="s">
        <v>823</v>
      </c>
      <c r="D82" s="139" t="s">
        <v>83</v>
      </c>
      <c r="E82" s="9" t="s">
        <v>824</v>
      </c>
      <c r="F82" s="20" t="s">
        <v>776</v>
      </c>
      <c r="G82" s="34" t="s">
        <v>10</v>
      </c>
      <c r="H82" s="6" t="s">
        <v>825</v>
      </c>
      <c r="I82" s="140">
        <v>15</v>
      </c>
      <c r="J82" s="140">
        <v>4</v>
      </c>
      <c r="K82" s="140">
        <f t="shared" si="1"/>
        <v>60</v>
      </c>
      <c r="L82" s="35" t="str" cm="1">
        <f t="array" ref="L82">_xlfn.IFS(K82&lt;=0,"No aplica",K82&lt;=39,"Débil",K82&lt;=59,"Necesita mejora",K82&lt;=79,"Aceptable",K82&lt;=100,"Fuerte")</f>
        <v>Aceptable</v>
      </c>
      <c r="M82" s="34" t="str" cm="1">
        <f t="array" ref="M82">_xlfn.IFS(AND(G82="Bajo",L82="Fuerte"),"Bajo",AND(G82="Bajo",L82="Aceptable"),"Bajo",AND(G82="Bajo",L82="Necesita mejora"),"Moderado",AND(G82="Bajo",L82="Débil"),"Por encima del promedio",AND(G82="Moderado",L82="Fuerte"),"Bajo",AND(G82="Moderado",L82="Aceptable"),"Moderado",AND(G82="Moderado",L82="Necesita mejora"),"Por encima del promedio",AND(G82="Moderado",L82="Débil"),"Alto",AND(G82="Por encima del promedio",L82="Fuerte"),"Moderado",AND(G82="Por encima del promedio",L82="Aceptable"),"Por encima del promedio",AND(G82="Por encima del promedio",L82="Necesita mejora"),"Alto",AND(G82="Por encima del promedio",L82="Débil"),"Alto",AND(G82="Alto",L82="Fuerte"),"Por encima del promedio",AND(G82="Alto",L82="Aceptable"),"Alto",AND(G82="Alto",L82="Necesita mejora"),"Alto",AND(G82="Alto",L82="Débil"),"Alto")</f>
        <v>Por encima del promedio</v>
      </c>
      <c r="N82" s="7" t="str" cm="1">
        <f t="array" ref="N82">_xlfn.IFS(M82="Bajo","Asumir",M82="Moderado","Reducir",M82="Por encima del promedio","Evitar",M82="Alto","Evitar")</f>
        <v>Evitar</v>
      </c>
      <c r="O82" s="4" t="s">
        <v>826</v>
      </c>
      <c r="P82" s="5" t="s">
        <v>771</v>
      </c>
      <c r="Q82" s="4" t="s">
        <v>827</v>
      </c>
      <c r="R82" s="21">
        <v>44562</v>
      </c>
      <c r="S82" s="21">
        <v>44926</v>
      </c>
      <c r="T82" s="5" t="s">
        <v>763</v>
      </c>
      <c r="U82" s="8"/>
      <c r="V82" s="5"/>
      <c r="W82" s="21"/>
      <c r="X82" s="21"/>
      <c r="Y82" s="186"/>
      <c r="Z82" s="186"/>
      <c r="AA82" s="8"/>
      <c r="AB82" s="5"/>
      <c r="AC82" s="21"/>
      <c r="AD82" s="21"/>
      <c r="AE82" s="186"/>
      <c r="AF82" s="186"/>
      <c r="AG82" s="8"/>
      <c r="AH82" s="5"/>
      <c r="AI82" s="21"/>
      <c r="AJ82" s="21"/>
      <c r="AK82" s="186"/>
      <c r="AL82" s="186"/>
      <c r="AM82" s="8"/>
      <c r="AN82" s="5"/>
      <c r="AO82" s="21"/>
      <c r="AP82" s="21"/>
      <c r="AQ82" s="186"/>
      <c r="AR82" s="186"/>
      <c r="AS82" s="8"/>
      <c r="AT82" s="5"/>
      <c r="AU82" s="21"/>
      <c r="AV82" s="21"/>
      <c r="AW82" s="186"/>
      <c r="AX82" s="186"/>
      <c r="AY82" s="8"/>
      <c r="AZ82" s="5"/>
      <c r="BA82" s="21"/>
      <c r="BB82" s="21"/>
      <c r="BC82" s="186"/>
      <c r="BD82" s="186"/>
      <c r="BE82" s="8"/>
      <c r="BF82" s="5"/>
      <c r="BG82" s="21"/>
      <c r="BH82" s="21"/>
      <c r="BI82" s="186"/>
      <c r="BJ82" s="186"/>
      <c r="BK82" s="8"/>
      <c r="BL82" s="5"/>
      <c r="BM82" s="21"/>
      <c r="BN82" s="21"/>
      <c r="BO82" s="186"/>
      <c r="BP82" s="186"/>
      <c r="BQ82" s="8"/>
      <c r="BR82" s="5"/>
      <c r="BS82" s="21"/>
      <c r="BT82" s="21"/>
      <c r="BU82" s="186"/>
      <c r="BV82" s="186"/>
      <c r="BW82" s="8"/>
      <c r="BX82" s="5"/>
      <c r="BY82" s="21"/>
      <c r="BZ82" s="21"/>
      <c r="CA82" s="186"/>
      <c r="CB82" s="186"/>
      <c r="CC82" s="8"/>
      <c r="CD82" s="5"/>
      <c r="CE82" s="21"/>
      <c r="CF82" s="21"/>
      <c r="CG82" s="186"/>
      <c r="CH82" s="186"/>
      <c r="CI82" s="8"/>
      <c r="CJ82" s="5"/>
      <c r="CK82" s="21"/>
      <c r="CL82" s="21"/>
      <c r="CM82" s="186"/>
      <c r="CN82" s="151"/>
      <c r="CO82" s="36"/>
      <c r="CP82" s="37"/>
    </row>
    <row r="83" spans="1:94" ht="84.75" customHeight="1" x14ac:dyDescent="0.2">
      <c r="A83" s="136" t="s">
        <v>828</v>
      </c>
      <c r="B83" s="137" t="s">
        <v>755</v>
      </c>
      <c r="C83" s="138" t="s">
        <v>829</v>
      </c>
      <c r="D83" s="139" t="s">
        <v>81</v>
      </c>
      <c r="E83" s="9" t="s">
        <v>830</v>
      </c>
      <c r="F83" s="20" t="s">
        <v>776</v>
      </c>
      <c r="G83" s="34" t="s">
        <v>10</v>
      </c>
      <c r="H83" s="6" t="s">
        <v>831</v>
      </c>
      <c r="I83" s="140">
        <v>15</v>
      </c>
      <c r="J83" s="140">
        <v>4</v>
      </c>
      <c r="K83" s="140">
        <f t="shared" si="1"/>
        <v>60</v>
      </c>
      <c r="L83" s="35" t="str" cm="1">
        <f t="array" ref="L83">_xlfn.IFS(K83&lt;=0,"No aplica",K83&lt;=39,"Débil",K83&lt;=59,"Necesita mejora",K83&lt;=79,"Aceptable",K83&lt;=100,"Fuerte")</f>
        <v>Aceptable</v>
      </c>
      <c r="M83" s="34" t="str" cm="1">
        <f t="array" ref="M83">_xlfn.IFS(AND(G83="Bajo",L83="Fuerte"),"Bajo",AND(G83="Bajo",L83="Aceptable"),"Bajo",AND(G83="Bajo",L83="Necesita mejora"),"Moderado",AND(G83="Bajo",L83="Débil"),"Por encima del promedio",AND(G83="Moderado",L83="Fuerte"),"Bajo",AND(G83="Moderado",L83="Aceptable"),"Moderado",AND(G83="Moderado",L83="Necesita mejora"),"Por encima del promedio",AND(G83="Moderado",L83="Débil"),"Alto",AND(G83="Por encima del promedio",L83="Fuerte"),"Moderado",AND(G83="Por encima del promedio",L83="Aceptable"),"Por encima del promedio",AND(G83="Por encima del promedio",L83="Necesita mejora"),"Alto",AND(G83="Por encima del promedio",L83="Débil"),"Alto",AND(G83="Alto",L83="Fuerte"),"Por encima del promedio",AND(G83="Alto",L83="Aceptable"),"Alto",AND(G83="Alto",L83="Necesita mejora"),"Alto",AND(G83="Alto",L83="Débil"),"Alto")</f>
        <v>Por encima del promedio</v>
      </c>
      <c r="N83" s="7" t="str" cm="1">
        <f t="array" ref="N83">_xlfn.IFS(M83="Bajo","Asumir",M83="Moderado","Reducir",M83="Por encima del promedio","Evitar",M83="Alto","Evitar")</f>
        <v>Evitar</v>
      </c>
      <c r="O83" s="4" t="s">
        <v>832</v>
      </c>
      <c r="P83" s="5" t="s">
        <v>761</v>
      </c>
      <c r="Q83" s="4" t="s">
        <v>827</v>
      </c>
      <c r="R83" s="21">
        <v>44562</v>
      </c>
      <c r="S83" s="21">
        <v>44926</v>
      </c>
      <c r="T83" s="5" t="s">
        <v>763</v>
      </c>
      <c r="U83" s="8"/>
      <c r="V83" s="5"/>
      <c r="W83" s="21"/>
      <c r="X83" s="21"/>
      <c r="Y83" s="186"/>
      <c r="Z83" s="186"/>
      <c r="AA83" s="8"/>
      <c r="AB83" s="5"/>
      <c r="AC83" s="21"/>
      <c r="AD83" s="21"/>
      <c r="AE83" s="186"/>
      <c r="AF83" s="186"/>
      <c r="AG83" s="8"/>
      <c r="AH83" s="5"/>
      <c r="AI83" s="21"/>
      <c r="AJ83" s="21"/>
      <c r="AK83" s="186"/>
      <c r="AL83" s="186"/>
      <c r="AM83" s="8"/>
      <c r="AN83" s="5"/>
      <c r="AO83" s="21"/>
      <c r="AP83" s="21"/>
      <c r="AQ83" s="186"/>
      <c r="AR83" s="186"/>
      <c r="AS83" s="8"/>
      <c r="AT83" s="5"/>
      <c r="AU83" s="21"/>
      <c r="AV83" s="21"/>
      <c r="AW83" s="186"/>
      <c r="AX83" s="186"/>
      <c r="AY83" s="8"/>
      <c r="AZ83" s="5"/>
      <c r="BA83" s="21"/>
      <c r="BB83" s="21"/>
      <c r="BC83" s="186"/>
      <c r="BD83" s="186"/>
      <c r="BE83" s="8"/>
      <c r="BF83" s="5"/>
      <c r="BG83" s="21"/>
      <c r="BH83" s="21"/>
      <c r="BI83" s="186"/>
      <c r="BJ83" s="186"/>
      <c r="BK83" s="8"/>
      <c r="BL83" s="5"/>
      <c r="BM83" s="21"/>
      <c r="BN83" s="21"/>
      <c r="BO83" s="186"/>
      <c r="BP83" s="186"/>
      <c r="BQ83" s="8"/>
      <c r="BR83" s="5"/>
      <c r="BS83" s="21"/>
      <c r="BT83" s="21"/>
      <c r="BU83" s="186"/>
      <c r="BV83" s="186"/>
      <c r="BW83" s="8"/>
      <c r="BX83" s="5"/>
      <c r="BY83" s="21"/>
      <c r="BZ83" s="21"/>
      <c r="CA83" s="186"/>
      <c r="CB83" s="186"/>
      <c r="CC83" s="8"/>
      <c r="CD83" s="5"/>
      <c r="CE83" s="21"/>
      <c r="CF83" s="21"/>
      <c r="CG83" s="186"/>
      <c r="CH83" s="186"/>
      <c r="CI83" s="8"/>
      <c r="CJ83" s="5"/>
      <c r="CK83" s="21"/>
      <c r="CL83" s="21"/>
      <c r="CM83" s="186"/>
      <c r="CN83" s="151"/>
      <c r="CO83" s="36"/>
      <c r="CP83" s="37"/>
    </row>
    <row r="84" spans="1:94" ht="146.25" customHeight="1" x14ac:dyDescent="0.2">
      <c r="A84" s="136" t="s">
        <v>833</v>
      </c>
      <c r="B84" s="137" t="s">
        <v>755</v>
      </c>
      <c r="C84" s="138" t="s">
        <v>834</v>
      </c>
      <c r="D84" s="139" t="s">
        <v>83</v>
      </c>
      <c r="E84" s="9" t="s">
        <v>835</v>
      </c>
      <c r="F84" s="20" t="s">
        <v>836</v>
      </c>
      <c r="G84" s="34" t="s">
        <v>7</v>
      </c>
      <c r="H84" s="6" t="s">
        <v>837</v>
      </c>
      <c r="I84" s="140">
        <v>15</v>
      </c>
      <c r="J84" s="140">
        <v>5</v>
      </c>
      <c r="K84" s="140">
        <f t="shared" si="1"/>
        <v>75</v>
      </c>
      <c r="L84" s="35" t="str" cm="1">
        <f t="array" ref="L84">_xlfn.IFS(K84&lt;=0,"No aplica",K84&lt;=39,"Débil",K84&lt;=59,"Necesita mejora",K84&lt;=79,"Aceptable",K84&lt;=100,"Fuerte")</f>
        <v>Aceptable</v>
      </c>
      <c r="M84" s="34" t="str" cm="1">
        <f t="array" ref="M84">_xlfn.IFS(AND(G84="Bajo",L84="Fuerte"),"Bajo",AND(G84="Bajo",L84="Aceptable"),"Bajo",AND(G84="Bajo",L84="Necesita mejora"),"Moderado",AND(G84="Bajo",L84="Débil"),"Por encima del promedio",AND(G84="Moderado",L84="Fuerte"),"Bajo",AND(G84="Moderado",L84="Aceptable"),"Moderado",AND(G84="Moderado",L84="Necesita mejora"),"Por encima del promedio",AND(G84="Moderado",L84="Débil"),"Alto",AND(G84="Por encima del promedio",L84="Fuerte"),"Moderado",AND(G84="Por encima del promedio",L84="Aceptable"),"Por encima del promedio",AND(G84="Por encima del promedio",L84="Necesita mejora"),"Alto",AND(G84="Por encima del promedio",L84="Débil"),"Alto",AND(G84="Alto",L84="Fuerte"),"Por encima del promedio",AND(G84="Alto",L84="Aceptable"),"Alto",AND(G84="Alto",L84="Necesita mejora"),"Alto",AND(G84="Alto",L84="Débil"),"Alto")</f>
        <v>Alto</v>
      </c>
      <c r="N84" s="7" t="str" cm="1">
        <f t="array" ref="N84">_xlfn.IFS(M84="Bajo","Asumir",M84="Moderado","Reducir",M84="Por encima del promedio","Evitar",M84="Alto","Evitar")</f>
        <v>Evitar</v>
      </c>
      <c r="O84" s="4" t="s">
        <v>838</v>
      </c>
      <c r="P84" s="5" t="s">
        <v>761</v>
      </c>
      <c r="Q84" s="4" t="s">
        <v>212</v>
      </c>
      <c r="R84" s="21">
        <v>44562</v>
      </c>
      <c r="S84" s="21">
        <v>44926</v>
      </c>
      <c r="T84" s="5" t="s">
        <v>763</v>
      </c>
      <c r="U84" s="8"/>
      <c r="V84" s="5"/>
      <c r="W84" s="21"/>
      <c r="X84" s="21"/>
      <c r="Y84" s="186"/>
      <c r="Z84" s="186"/>
      <c r="AA84" s="8"/>
      <c r="AB84" s="5"/>
      <c r="AC84" s="21"/>
      <c r="AD84" s="21"/>
      <c r="AE84" s="186"/>
      <c r="AF84" s="186"/>
      <c r="AG84" s="8"/>
      <c r="AH84" s="5"/>
      <c r="AI84" s="21"/>
      <c r="AJ84" s="21"/>
      <c r="AK84" s="186"/>
      <c r="AL84" s="186"/>
      <c r="AM84" s="8"/>
      <c r="AN84" s="5"/>
      <c r="AO84" s="21"/>
      <c r="AP84" s="21"/>
      <c r="AQ84" s="186"/>
      <c r="AR84" s="186"/>
      <c r="AS84" s="8"/>
      <c r="AT84" s="5"/>
      <c r="AU84" s="21"/>
      <c r="AV84" s="21"/>
      <c r="AW84" s="186"/>
      <c r="AX84" s="186"/>
      <c r="AY84" s="8"/>
      <c r="AZ84" s="5"/>
      <c r="BA84" s="21"/>
      <c r="BB84" s="21"/>
      <c r="BC84" s="186"/>
      <c r="BD84" s="186"/>
      <c r="BE84" s="8"/>
      <c r="BF84" s="5"/>
      <c r="BG84" s="21"/>
      <c r="BH84" s="21"/>
      <c r="BI84" s="186"/>
      <c r="BJ84" s="186"/>
      <c r="BK84" s="8"/>
      <c r="BL84" s="5"/>
      <c r="BM84" s="21"/>
      <c r="BN84" s="21"/>
      <c r="BO84" s="186"/>
      <c r="BP84" s="186"/>
      <c r="BQ84" s="8"/>
      <c r="BR84" s="5"/>
      <c r="BS84" s="21"/>
      <c r="BT84" s="21"/>
      <c r="BU84" s="186"/>
      <c r="BV84" s="186"/>
      <c r="BW84" s="8"/>
      <c r="BX84" s="5"/>
      <c r="BY84" s="21"/>
      <c r="BZ84" s="21"/>
      <c r="CA84" s="186"/>
      <c r="CB84" s="186"/>
      <c r="CC84" s="8"/>
      <c r="CD84" s="5"/>
      <c r="CE84" s="21"/>
      <c r="CF84" s="21"/>
      <c r="CG84" s="186"/>
      <c r="CH84" s="186"/>
      <c r="CI84" s="8"/>
      <c r="CJ84" s="5"/>
      <c r="CK84" s="21"/>
      <c r="CL84" s="21"/>
      <c r="CM84" s="186"/>
      <c r="CN84" s="151"/>
      <c r="CO84" s="36"/>
      <c r="CP84" s="37"/>
    </row>
    <row r="85" spans="1:94" ht="87.75" customHeight="1" x14ac:dyDescent="0.2">
      <c r="A85" s="136" t="s">
        <v>839</v>
      </c>
      <c r="B85" s="137" t="s">
        <v>755</v>
      </c>
      <c r="C85" s="138" t="s">
        <v>840</v>
      </c>
      <c r="D85" s="139" t="s">
        <v>81</v>
      </c>
      <c r="E85" s="9" t="s">
        <v>841</v>
      </c>
      <c r="F85" s="20" t="s">
        <v>842</v>
      </c>
      <c r="G85" s="34" t="s">
        <v>7</v>
      </c>
      <c r="H85" s="6" t="s">
        <v>843</v>
      </c>
      <c r="I85" s="140">
        <v>15</v>
      </c>
      <c r="J85" s="140">
        <v>4</v>
      </c>
      <c r="K85" s="140">
        <f t="shared" si="1"/>
        <v>60</v>
      </c>
      <c r="L85" s="35" t="str" cm="1">
        <f t="array" ref="L85">_xlfn.IFS(K85&lt;=0,"No aplica",K85&lt;=39,"Débil",K85&lt;=59,"Necesita mejora",K85&lt;=79,"Aceptable",K85&lt;=100,"Fuerte")</f>
        <v>Aceptable</v>
      </c>
      <c r="M85" s="34" t="str" cm="1">
        <f t="array" ref="M85">_xlfn.IFS(AND(G85="Bajo",L85="Fuerte"),"Bajo",AND(G85="Bajo",L85="Aceptable"),"Bajo",AND(G85="Bajo",L85="Necesita mejora"),"Moderado",AND(G85="Bajo",L85="Débil"),"Por encima del promedio",AND(G85="Moderado",L85="Fuerte"),"Bajo",AND(G85="Moderado",L85="Aceptable"),"Moderado",AND(G85="Moderado",L85="Necesita mejora"),"Por encima del promedio",AND(G85="Moderado",L85="Débil"),"Alto",AND(G85="Por encima del promedio",L85="Fuerte"),"Moderado",AND(G85="Por encima del promedio",L85="Aceptable"),"Por encima del promedio",AND(G85="Por encima del promedio",L85="Necesita mejora"),"Alto",AND(G85="Por encima del promedio",L85="Débil"),"Alto",AND(G85="Alto",L85="Fuerte"),"Por encima del promedio",AND(G85="Alto",L85="Aceptable"),"Alto",AND(G85="Alto",L85="Necesita mejora"),"Alto",AND(G85="Alto",L85="Débil"),"Alto")</f>
        <v>Alto</v>
      </c>
      <c r="N85" s="7" t="str" cm="1">
        <f t="array" ref="N85">_xlfn.IFS(M85="Bajo","Asumir",M85="Moderado","Reducir",M85="Por encima del promedio","Evitar",M85="Alto","Evitar")</f>
        <v>Evitar</v>
      </c>
      <c r="O85" s="4" t="s">
        <v>844</v>
      </c>
      <c r="P85" s="5" t="s">
        <v>761</v>
      </c>
      <c r="Q85" s="4" t="s">
        <v>212</v>
      </c>
      <c r="R85" s="21">
        <v>44562</v>
      </c>
      <c r="S85" s="21">
        <v>44926</v>
      </c>
      <c r="T85" s="5" t="s">
        <v>763</v>
      </c>
      <c r="U85" s="8"/>
      <c r="V85" s="5"/>
      <c r="W85" s="21"/>
      <c r="X85" s="21"/>
      <c r="Y85" s="186"/>
      <c r="Z85" s="186"/>
      <c r="AA85" s="8"/>
      <c r="AB85" s="5"/>
      <c r="AC85" s="21"/>
      <c r="AD85" s="21"/>
      <c r="AE85" s="186"/>
      <c r="AF85" s="186"/>
      <c r="AG85" s="8"/>
      <c r="AH85" s="5"/>
      <c r="AI85" s="21"/>
      <c r="AJ85" s="21"/>
      <c r="AK85" s="186"/>
      <c r="AL85" s="186"/>
      <c r="AM85" s="8"/>
      <c r="AN85" s="5"/>
      <c r="AO85" s="21"/>
      <c r="AP85" s="21"/>
      <c r="AQ85" s="186"/>
      <c r="AR85" s="186"/>
      <c r="AS85" s="8"/>
      <c r="AT85" s="5"/>
      <c r="AU85" s="21"/>
      <c r="AV85" s="21"/>
      <c r="AW85" s="186"/>
      <c r="AX85" s="186"/>
      <c r="AY85" s="8"/>
      <c r="AZ85" s="5"/>
      <c r="BA85" s="21"/>
      <c r="BB85" s="21"/>
      <c r="BC85" s="186"/>
      <c r="BD85" s="186"/>
      <c r="BE85" s="8"/>
      <c r="BF85" s="5"/>
      <c r="BG85" s="21"/>
      <c r="BH85" s="21"/>
      <c r="BI85" s="186"/>
      <c r="BJ85" s="186"/>
      <c r="BK85" s="8"/>
      <c r="BL85" s="5"/>
      <c r="BM85" s="21"/>
      <c r="BN85" s="21"/>
      <c r="BO85" s="186"/>
      <c r="BP85" s="186"/>
      <c r="BQ85" s="8"/>
      <c r="BR85" s="5"/>
      <c r="BS85" s="21"/>
      <c r="BT85" s="21"/>
      <c r="BU85" s="186"/>
      <c r="BV85" s="186"/>
      <c r="BW85" s="8"/>
      <c r="BX85" s="5"/>
      <c r="BY85" s="21"/>
      <c r="BZ85" s="21"/>
      <c r="CA85" s="186"/>
      <c r="CB85" s="186"/>
      <c r="CC85" s="8"/>
      <c r="CD85" s="5"/>
      <c r="CE85" s="21"/>
      <c r="CF85" s="21"/>
      <c r="CG85" s="186"/>
      <c r="CH85" s="186"/>
      <c r="CI85" s="8"/>
      <c r="CJ85" s="5"/>
      <c r="CK85" s="21"/>
      <c r="CL85" s="21"/>
      <c r="CM85" s="186"/>
      <c r="CN85" s="151"/>
      <c r="CO85" s="36"/>
      <c r="CP85" s="37"/>
    </row>
    <row r="86" spans="1:94" ht="96" customHeight="1" x14ac:dyDescent="0.2">
      <c r="A86" s="136" t="s">
        <v>845</v>
      </c>
      <c r="B86" s="137" t="s">
        <v>765</v>
      </c>
      <c r="C86" s="138" t="s">
        <v>846</v>
      </c>
      <c r="D86" s="139" t="s">
        <v>83</v>
      </c>
      <c r="E86" s="9" t="s">
        <v>847</v>
      </c>
      <c r="F86" s="20" t="s">
        <v>848</v>
      </c>
      <c r="G86" s="34" t="s">
        <v>10</v>
      </c>
      <c r="H86" s="6" t="s">
        <v>849</v>
      </c>
      <c r="I86" s="140">
        <v>15</v>
      </c>
      <c r="J86" s="140">
        <v>5</v>
      </c>
      <c r="K86" s="140">
        <f t="shared" si="1"/>
        <v>75</v>
      </c>
      <c r="L86" s="35" t="str" cm="1">
        <f t="array" ref="L86">_xlfn.IFS(K86&lt;=0,"No aplica",K86&lt;=39,"Débil",K86&lt;=59,"Necesita mejora",K86&lt;=79,"Aceptable",K86&lt;=100,"Fuerte")</f>
        <v>Aceptable</v>
      </c>
      <c r="M86" s="34" t="str" cm="1">
        <f t="array" ref="M86">_xlfn.IFS(AND(G86="Bajo",L86="Fuerte"),"Bajo",AND(G86="Bajo",L86="Aceptable"),"Bajo",AND(G86="Bajo",L86="Necesita mejora"),"Moderado",AND(G86="Bajo",L86="Débil"),"Por encima del promedio",AND(G86="Moderado",L86="Fuerte"),"Bajo",AND(G86="Moderado",L86="Aceptable"),"Moderado",AND(G86="Moderado",L86="Necesita mejora"),"Por encima del promedio",AND(G86="Moderado",L86="Débil"),"Alto",AND(G86="Por encima del promedio",L86="Fuerte"),"Moderado",AND(G86="Por encima del promedio",L86="Aceptable"),"Por encima del promedio",AND(G86="Por encima del promedio",L86="Necesita mejora"),"Alto",AND(G86="Por encima del promedio",L86="Débil"),"Alto",AND(G86="Alto",L86="Fuerte"),"Por encima del promedio",AND(G86="Alto",L86="Aceptable"),"Alto",AND(G86="Alto",L86="Necesita mejora"),"Alto",AND(G86="Alto",L86="Débil"),"Alto")</f>
        <v>Por encima del promedio</v>
      </c>
      <c r="N86" s="7" t="str" cm="1">
        <f t="array" ref="N86">_xlfn.IFS(M86="Bajo","Asumir",M86="Moderado","Reducir",M86="Por encima del promedio","Evitar",M86="Alto","Evitar")</f>
        <v>Evitar</v>
      </c>
      <c r="O86" s="4" t="s">
        <v>850</v>
      </c>
      <c r="P86" s="5" t="s">
        <v>771</v>
      </c>
      <c r="Q86" s="4" t="s">
        <v>212</v>
      </c>
      <c r="R86" s="21">
        <v>44562</v>
      </c>
      <c r="S86" s="21">
        <v>44926</v>
      </c>
      <c r="T86" s="5" t="s">
        <v>763</v>
      </c>
      <c r="U86" s="8"/>
      <c r="V86" s="5"/>
      <c r="W86" s="21"/>
      <c r="X86" s="21"/>
      <c r="Y86" s="186"/>
      <c r="Z86" s="186"/>
      <c r="AA86" s="8"/>
      <c r="AB86" s="5"/>
      <c r="AC86" s="21"/>
      <c r="AD86" s="21"/>
      <c r="AE86" s="186"/>
      <c r="AF86" s="186"/>
      <c r="AG86" s="8"/>
      <c r="AH86" s="5"/>
      <c r="AI86" s="21"/>
      <c r="AJ86" s="21"/>
      <c r="AK86" s="186"/>
      <c r="AL86" s="186"/>
      <c r="AM86" s="8"/>
      <c r="AN86" s="5"/>
      <c r="AO86" s="21"/>
      <c r="AP86" s="21"/>
      <c r="AQ86" s="186"/>
      <c r="AR86" s="186"/>
      <c r="AS86" s="8"/>
      <c r="AT86" s="5"/>
      <c r="AU86" s="21"/>
      <c r="AV86" s="21"/>
      <c r="AW86" s="186"/>
      <c r="AX86" s="186"/>
      <c r="AY86" s="8"/>
      <c r="AZ86" s="5"/>
      <c r="BA86" s="21"/>
      <c r="BB86" s="21"/>
      <c r="BC86" s="186"/>
      <c r="BD86" s="186"/>
      <c r="BE86" s="8"/>
      <c r="BF86" s="5"/>
      <c r="BG86" s="21"/>
      <c r="BH86" s="21"/>
      <c r="BI86" s="186"/>
      <c r="BJ86" s="186"/>
      <c r="BK86" s="8"/>
      <c r="BL86" s="5"/>
      <c r="BM86" s="21"/>
      <c r="BN86" s="21"/>
      <c r="BO86" s="186"/>
      <c r="BP86" s="186"/>
      <c r="BQ86" s="8"/>
      <c r="BR86" s="5"/>
      <c r="BS86" s="21"/>
      <c r="BT86" s="21"/>
      <c r="BU86" s="186"/>
      <c r="BV86" s="186"/>
      <c r="BW86" s="8"/>
      <c r="BX86" s="5"/>
      <c r="BY86" s="21"/>
      <c r="BZ86" s="21"/>
      <c r="CA86" s="186"/>
      <c r="CB86" s="186"/>
      <c r="CC86" s="8"/>
      <c r="CD86" s="5"/>
      <c r="CE86" s="21"/>
      <c r="CF86" s="21"/>
      <c r="CG86" s="186"/>
      <c r="CH86" s="186"/>
      <c r="CI86" s="8"/>
      <c r="CJ86" s="5"/>
      <c r="CK86" s="21"/>
      <c r="CL86" s="21"/>
      <c r="CM86" s="186"/>
      <c r="CN86" s="151"/>
      <c r="CO86" s="36"/>
      <c r="CP86" s="37"/>
    </row>
    <row r="87" spans="1:94" ht="96" customHeight="1" x14ac:dyDescent="0.2">
      <c r="A87" s="136" t="s">
        <v>851</v>
      </c>
      <c r="B87" s="137" t="s">
        <v>755</v>
      </c>
      <c r="C87" s="138" t="s">
        <v>852</v>
      </c>
      <c r="D87" s="139" t="s">
        <v>83</v>
      </c>
      <c r="E87" s="9" t="s">
        <v>853</v>
      </c>
      <c r="F87" s="20" t="s">
        <v>854</v>
      </c>
      <c r="G87" s="34" t="s">
        <v>7</v>
      </c>
      <c r="H87" s="6" t="s">
        <v>855</v>
      </c>
      <c r="I87" s="140">
        <v>15</v>
      </c>
      <c r="J87" s="140">
        <v>5</v>
      </c>
      <c r="K87" s="140">
        <f t="shared" si="1"/>
        <v>75</v>
      </c>
      <c r="L87" s="35" t="str" cm="1">
        <f t="array" ref="L87">_xlfn.IFS(K87&lt;=0,"No aplica",K87&lt;=39,"Débil",K87&lt;=59,"Necesita mejora",K87&lt;=79,"Aceptable",K87&lt;=100,"Fuerte")</f>
        <v>Aceptable</v>
      </c>
      <c r="M87" s="34" t="str" cm="1">
        <f t="array" ref="M87">_xlfn.IFS(AND(G87="Bajo",L87="Fuerte"),"Bajo",AND(G87="Bajo",L87="Aceptable"),"Bajo",AND(G87="Bajo",L87="Necesita mejora"),"Moderado",AND(G87="Bajo",L87="Débil"),"Por encima del promedio",AND(G87="Moderado",L87="Fuerte"),"Bajo",AND(G87="Moderado",L87="Aceptable"),"Moderado",AND(G87="Moderado",L87="Necesita mejora"),"Por encima del promedio",AND(G87="Moderado",L87="Débil"),"Alto",AND(G87="Por encima del promedio",L87="Fuerte"),"Moderado",AND(G87="Por encima del promedio",L87="Aceptable"),"Por encima del promedio",AND(G87="Por encima del promedio",L87="Necesita mejora"),"Alto",AND(G87="Por encima del promedio",L87="Débil"),"Alto",AND(G87="Alto",L87="Fuerte"),"Por encima del promedio",AND(G87="Alto",L87="Aceptable"),"Alto",AND(G87="Alto",L87="Necesita mejora"),"Alto",AND(G87="Alto",L87="Débil"),"Alto")</f>
        <v>Alto</v>
      </c>
      <c r="N87" s="7" t="str" cm="1">
        <f t="array" ref="N87">_xlfn.IFS(M87="Bajo","Asumir",M87="Moderado","Reducir",M87="Por encima del promedio","Evitar",M87="Alto","Evitar")</f>
        <v>Evitar</v>
      </c>
      <c r="O87" s="4" t="s">
        <v>856</v>
      </c>
      <c r="P87" s="5" t="s">
        <v>761</v>
      </c>
      <c r="Q87" s="4" t="s">
        <v>212</v>
      </c>
      <c r="R87" s="21">
        <v>44562</v>
      </c>
      <c r="S87" s="21">
        <v>44926</v>
      </c>
      <c r="T87" s="5" t="s">
        <v>763</v>
      </c>
      <c r="U87" s="8"/>
      <c r="V87" s="5"/>
      <c r="W87" s="21"/>
      <c r="X87" s="21"/>
      <c r="Y87" s="186"/>
      <c r="Z87" s="186"/>
      <c r="AA87" s="8"/>
      <c r="AB87" s="5"/>
      <c r="AC87" s="21"/>
      <c r="AD87" s="21"/>
      <c r="AE87" s="186"/>
      <c r="AF87" s="186"/>
      <c r="AG87" s="8"/>
      <c r="AH87" s="5"/>
      <c r="AI87" s="21"/>
      <c r="AJ87" s="21"/>
      <c r="AK87" s="186"/>
      <c r="AL87" s="186"/>
      <c r="AM87" s="8"/>
      <c r="AN87" s="5"/>
      <c r="AO87" s="21"/>
      <c r="AP87" s="21"/>
      <c r="AQ87" s="186"/>
      <c r="AR87" s="186"/>
      <c r="AS87" s="8"/>
      <c r="AT87" s="5"/>
      <c r="AU87" s="21"/>
      <c r="AV87" s="21"/>
      <c r="AW87" s="186"/>
      <c r="AX87" s="186"/>
      <c r="AY87" s="8"/>
      <c r="AZ87" s="5"/>
      <c r="BA87" s="21"/>
      <c r="BB87" s="21"/>
      <c r="BC87" s="186"/>
      <c r="BD87" s="186"/>
      <c r="BE87" s="8"/>
      <c r="BF87" s="5"/>
      <c r="BG87" s="21"/>
      <c r="BH87" s="21"/>
      <c r="BI87" s="186"/>
      <c r="BJ87" s="186"/>
      <c r="BK87" s="8"/>
      <c r="BL87" s="5"/>
      <c r="BM87" s="21"/>
      <c r="BN87" s="21"/>
      <c r="BO87" s="186"/>
      <c r="BP87" s="186"/>
      <c r="BQ87" s="8"/>
      <c r="BR87" s="5"/>
      <c r="BS87" s="21"/>
      <c r="BT87" s="21"/>
      <c r="BU87" s="186"/>
      <c r="BV87" s="186"/>
      <c r="BW87" s="8"/>
      <c r="BX87" s="5"/>
      <c r="BY87" s="21"/>
      <c r="BZ87" s="21"/>
      <c r="CA87" s="186"/>
      <c r="CB87" s="186"/>
      <c r="CC87" s="8"/>
      <c r="CD87" s="5"/>
      <c r="CE87" s="21"/>
      <c r="CF87" s="21"/>
      <c r="CG87" s="186"/>
      <c r="CH87" s="186"/>
      <c r="CI87" s="8"/>
      <c r="CJ87" s="5"/>
      <c r="CK87" s="21"/>
      <c r="CL87" s="21"/>
      <c r="CM87" s="186"/>
      <c r="CN87" s="151"/>
      <c r="CO87" s="36"/>
      <c r="CP87" s="37"/>
    </row>
    <row r="88" spans="1:94" ht="84.75" customHeight="1" x14ac:dyDescent="0.2">
      <c r="A88" s="136" t="s">
        <v>859</v>
      </c>
      <c r="B88" s="137" t="s">
        <v>755</v>
      </c>
      <c r="C88" s="138" t="s">
        <v>860</v>
      </c>
      <c r="D88" s="139" t="s">
        <v>83</v>
      </c>
      <c r="E88" s="9" t="s">
        <v>861</v>
      </c>
      <c r="F88" s="20" t="s">
        <v>862</v>
      </c>
      <c r="G88" s="34" t="s">
        <v>12</v>
      </c>
      <c r="H88" s="6" t="s">
        <v>863</v>
      </c>
      <c r="I88" s="140">
        <v>15</v>
      </c>
      <c r="J88" s="140">
        <v>5</v>
      </c>
      <c r="K88" s="140">
        <f t="shared" si="1"/>
        <v>75</v>
      </c>
      <c r="L88" s="35" t="str" cm="1">
        <f t="array" ref="L88">_xlfn.IFS(K88&lt;=0,"No aplica",K88&lt;=39,"Débil",K88&lt;=59,"Necesita mejora",K88&lt;=79,"Aceptable",K88&lt;=100,"Fuerte")</f>
        <v>Aceptable</v>
      </c>
      <c r="M88" s="34" t="str" cm="1">
        <f t="array" ref="M88">_xlfn.IFS(AND(G88="Bajo",L88="Fuerte"),"Bajo",AND(G88="Bajo",L88="Aceptable"),"Bajo",AND(G88="Bajo",L88="Necesita mejora"),"Moderado",AND(G88="Bajo",L88="Débil"),"Por encima del promedio",AND(G88="Moderado",L88="Fuerte"),"Bajo",AND(G88="Moderado",L88="Aceptable"),"Moderado",AND(G88="Moderado",L88="Necesita mejora"),"Por encima del promedio",AND(G88="Moderado",L88="Débil"),"Alto",AND(G88="Por encima del promedio",L88="Fuerte"),"Moderado",AND(G88="Por encima del promedio",L88="Aceptable"),"Por encima del promedio",AND(G88="Por encima del promedio",L88="Necesita mejora"),"Alto",AND(G88="Por encima del promedio",L88="Débil"),"Alto",AND(G88="Alto",L88="Fuerte"),"Por encima del promedio",AND(G88="Alto",L88="Aceptable"),"Alto",AND(G88="Alto",L88="Necesita mejora"),"Alto",AND(G88="Alto",L88="Débil"),"Alto")</f>
        <v>Bajo</v>
      </c>
      <c r="N88" s="7" t="str" cm="1">
        <f t="array" ref="N88">_xlfn.IFS(M88="Bajo","Asumir",M88="Moderado","Reducir",M88="Por encima del promedio","Evitar",M88="Alto","Evitar")</f>
        <v>Asumir</v>
      </c>
      <c r="O88" s="4" t="s">
        <v>864</v>
      </c>
      <c r="P88" s="5" t="s">
        <v>761</v>
      </c>
      <c r="Q88" s="4" t="s">
        <v>368</v>
      </c>
      <c r="R88" s="21">
        <v>44562</v>
      </c>
      <c r="S88" s="21">
        <v>44926</v>
      </c>
      <c r="T88" s="5" t="s">
        <v>763</v>
      </c>
      <c r="U88" s="8"/>
      <c r="V88" s="5"/>
      <c r="W88" s="21"/>
      <c r="X88" s="21"/>
      <c r="Y88" s="186"/>
      <c r="Z88" s="186"/>
      <c r="AA88" s="8"/>
      <c r="AB88" s="5"/>
      <c r="AC88" s="21"/>
      <c r="AD88" s="21"/>
      <c r="AE88" s="186"/>
      <c r="AF88" s="186"/>
      <c r="AG88" s="8"/>
      <c r="AH88" s="5"/>
      <c r="AI88" s="21"/>
      <c r="AJ88" s="21"/>
      <c r="AK88" s="186"/>
      <c r="AL88" s="186"/>
      <c r="AM88" s="8"/>
      <c r="AN88" s="5"/>
      <c r="AO88" s="21"/>
      <c r="AP88" s="21"/>
      <c r="AQ88" s="186"/>
      <c r="AR88" s="186"/>
      <c r="AS88" s="8"/>
      <c r="AT88" s="5"/>
      <c r="AU88" s="21"/>
      <c r="AV88" s="21"/>
      <c r="AW88" s="186"/>
      <c r="AX88" s="186"/>
      <c r="AY88" s="8"/>
      <c r="AZ88" s="5"/>
      <c r="BA88" s="21"/>
      <c r="BB88" s="21"/>
      <c r="BC88" s="186"/>
      <c r="BD88" s="186"/>
      <c r="BE88" s="8"/>
      <c r="BF88" s="5"/>
      <c r="BG88" s="21"/>
      <c r="BH88" s="21"/>
      <c r="BI88" s="186"/>
      <c r="BJ88" s="186"/>
      <c r="BK88" s="8"/>
      <c r="BL88" s="5"/>
      <c r="BM88" s="21"/>
      <c r="BN88" s="21"/>
      <c r="BO88" s="186"/>
      <c r="BP88" s="186"/>
      <c r="BQ88" s="8"/>
      <c r="BR88" s="5"/>
      <c r="BS88" s="21"/>
      <c r="BT88" s="21"/>
      <c r="BU88" s="186"/>
      <c r="BV88" s="186"/>
      <c r="BW88" s="8"/>
      <c r="BX88" s="5"/>
      <c r="BY88" s="21"/>
      <c r="BZ88" s="21"/>
      <c r="CA88" s="186"/>
      <c r="CB88" s="186"/>
      <c r="CC88" s="8"/>
      <c r="CD88" s="5"/>
      <c r="CE88" s="21"/>
      <c r="CF88" s="21"/>
      <c r="CG88" s="186"/>
      <c r="CH88" s="186"/>
      <c r="CI88" s="8"/>
      <c r="CJ88" s="5"/>
      <c r="CK88" s="21"/>
      <c r="CL88" s="21"/>
      <c r="CM88" s="186"/>
      <c r="CN88" s="151"/>
      <c r="CO88" s="36"/>
      <c r="CP88" s="37"/>
    </row>
    <row r="89" spans="1:94" ht="49.5" customHeight="1" x14ac:dyDescent="0.2">
      <c r="A89" s="136" t="s">
        <v>865</v>
      </c>
      <c r="B89" s="137" t="s">
        <v>755</v>
      </c>
      <c r="C89" s="138" t="s">
        <v>866</v>
      </c>
      <c r="D89" s="139" t="s">
        <v>83</v>
      </c>
      <c r="E89" s="9" t="s">
        <v>867</v>
      </c>
      <c r="F89" s="20" t="s">
        <v>868</v>
      </c>
      <c r="G89" s="34" t="s">
        <v>12</v>
      </c>
      <c r="H89" s="6" t="s">
        <v>869</v>
      </c>
      <c r="I89" s="140">
        <v>20</v>
      </c>
      <c r="J89" s="140">
        <v>5</v>
      </c>
      <c r="K89" s="140">
        <f t="shared" si="1"/>
        <v>100</v>
      </c>
      <c r="L89" s="35" t="str" cm="1">
        <f t="array" ref="L89">_xlfn.IFS(K89&lt;=0,"No aplica",K89&lt;=39,"Débil",K89&lt;=59,"Necesita mejora",K89&lt;=79,"Aceptable",K89&lt;=100,"Fuerte")</f>
        <v>Fuerte</v>
      </c>
      <c r="M89" s="34" t="str" cm="1">
        <f t="array" ref="M89">_xlfn.IFS(AND(G89="Bajo",L89="Fuerte"),"Bajo",AND(G89="Bajo",L89="Aceptable"),"Bajo",AND(G89="Bajo",L89="Necesita mejora"),"Moderado",AND(G89="Bajo",L89="Débil"),"Por encima del promedio",AND(G89="Moderado",L89="Fuerte"),"Bajo",AND(G89="Moderado",L89="Aceptable"),"Moderado",AND(G89="Moderado",L89="Necesita mejora"),"Por encima del promedio",AND(G89="Moderado",L89="Débil"),"Alto",AND(G89="Por encima del promedio",L89="Fuerte"),"Moderado",AND(G89="Por encima del promedio",L89="Aceptable"),"Por encima del promedio",AND(G89="Por encima del promedio",L89="Necesita mejora"),"Alto",AND(G89="Por encima del promedio",L89="Débil"),"Alto",AND(G89="Alto",L89="Fuerte"),"Por encima del promedio",AND(G89="Alto",L89="Aceptable"),"Alto",AND(G89="Alto",L89="Necesita mejora"),"Alto",AND(G89="Alto",L89="Débil"),"Alto")</f>
        <v>Bajo</v>
      </c>
      <c r="N89" s="7" t="str" cm="1">
        <f t="array" ref="N89">_xlfn.IFS(M89="Bajo","Asumir",M89="Moderado","Reducir",M89="Por encima del promedio","Evitar",M89="Alto","Evitar")</f>
        <v>Asumir</v>
      </c>
      <c r="O89" s="4" t="s">
        <v>870</v>
      </c>
      <c r="P89" s="5" t="s">
        <v>761</v>
      </c>
      <c r="Q89" s="4" t="s">
        <v>691</v>
      </c>
      <c r="R89" s="21">
        <v>44562</v>
      </c>
      <c r="S89" s="21">
        <v>44926</v>
      </c>
      <c r="T89" s="5" t="s">
        <v>763</v>
      </c>
      <c r="U89" s="8"/>
      <c r="V89" s="5"/>
      <c r="W89" s="21"/>
      <c r="X89" s="21"/>
      <c r="Y89" s="186"/>
      <c r="Z89" s="186"/>
      <c r="AA89" s="8"/>
      <c r="AB89" s="5"/>
      <c r="AC89" s="21"/>
      <c r="AD89" s="21"/>
      <c r="AE89" s="186"/>
      <c r="AF89" s="186"/>
      <c r="AG89" s="8"/>
      <c r="AH89" s="5"/>
      <c r="AI89" s="21"/>
      <c r="AJ89" s="21"/>
      <c r="AK89" s="186"/>
      <c r="AL89" s="186"/>
      <c r="AM89" s="8"/>
      <c r="AN89" s="5"/>
      <c r="AO89" s="21"/>
      <c r="AP89" s="21"/>
      <c r="AQ89" s="186"/>
      <c r="AR89" s="186"/>
      <c r="AS89" s="8"/>
      <c r="AT89" s="5"/>
      <c r="AU89" s="21"/>
      <c r="AV89" s="21"/>
      <c r="AW89" s="186"/>
      <c r="AX89" s="186"/>
      <c r="AY89" s="8"/>
      <c r="AZ89" s="5"/>
      <c r="BA89" s="21"/>
      <c r="BB89" s="21"/>
      <c r="BC89" s="186"/>
      <c r="BD89" s="186"/>
      <c r="BE89" s="8"/>
      <c r="BF89" s="5"/>
      <c r="BG89" s="21"/>
      <c r="BH89" s="21"/>
      <c r="BI89" s="186"/>
      <c r="BJ89" s="186"/>
      <c r="BK89" s="8"/>
      <c r="BL89" s="5"/>
      <c r="BM89" s="21"/>
      <c r="BN89" s="21"/>
      <c r="BO89" s="186"/>
      <c r="BP89" s="186"/>
      <c r="BQ89" s="8"/>
      <c r="BR89" s="5"/>
      <c r="BS89" s="21"/>
      <c r="BT89" s="21"/>
      <c r="BU89" s="186"/>
      <c r="BV89" s="186"/>
      <c r="BW89" s="8"/>
      <c r="BX89" s="5"/>
      <c r="BY89" s="21"/>
      <c r="BZ89" s="21"/>
      <c r="CA89" s="186"/>
      <c r="CB89" s="186"/>
      <c r="CC89" s="8"/>
      <c r="CD89" s="5"/>
      <c r="CE89" s="21"/>
      <c r="CF89" s="21"/>
      <c r="CG89" s="186"/>
      <c r="CH89" s="186"/>
      <c r="CI89" s="8"/>
      <c r="CJ89" s="5"/>
      <c r="CK89" s="21"/>
      <c r="CL89" s="21"/>
      <c r="CM89" s="186"/>
      <c r="CN89" s="151"/>
      <c r="CO89" s="36"/>
      <c r="CP89" s="37"/>
    </row>
    <row r="90" spans="1:94" ht="132" customHeight="1" x14ac:dyDescent="0.2">
      <c r="A90" s="136" t="s">
        <v>871</v>
      </c>
      <c r="B90" s="137" t="s">
        <v>755</v>
      </c>
      <c r="C90" s="138" t="s">
        <v>872</v>
      </c>
      <c r="D90" s="139" t="s">
        <v>83</v>
      </c>
      <c r="E90" s="9" t="s">
        <v>873</v>
      </c>
      <c r="F90" s="20" t="s">
        <v>874</v>
      </c>
      <c r="G90" s="34" t="s">
        <v>10</v>
      </c>
      <c r="H90" s="6" t="s">
        <v>875</v>
      </c>
      <c r="I90" s="140">
        <v>20</v>
      </c>
      <c r="J90" s="140">
        <v>5</v>
      </c>
      <c r="K90" s="140">
        <f t="shared" si="1"/>
        <v>100</v>
      </c>
      <c r="L90" s="35" t="str" cm="1">
        <f t="array" ref="L90">_xlfn.IFS(K90&lt;=0,"No aplica",K90&lt;=39,"Débil",K90&lt;=59,"Necesita mejora",K90&lt;=79,"Aceptable",K90&lt;=100,"Fuerte")</f>
        <v>Fuerte</v>
      </c>
      <c r="M90" s="34" t="str" cm="1">
        <f t="array" ref="M90">_xlfn.IFS(AND(G90="Bajo",L90="Fuerte"),"Bajo",AND(G90="Bajo",L90="Aceptable"),"Bajo",AND(G90="Bajo",L90="Necesita mejora"),"Moderado",AND(G90="Bajo",L90="Débil"),"Por encima del promedio",AND(G90="Moderado",L90="Fuerte"),"Bajo",AND(G90="Moderado",L90="Aceptable"),"Moderado",AND(G90="Moderado",L90="Necesita mejora"),"Por encima del promedio",AND(G90="Moderado",L90="Débil"),"Alto",AND(G90="Por encima del promedio",L90="Fuerte"),"Moderado",AND(G90="Por encima del promedio",L90="Aceptable"),"Por encima del promedio",AND(G90="Por encima del promedio",L90="Necesita mejora"),"Alto",AND(G90="Por encima del promedio",L90="Débil"),"Alto",AND(G90="Alto",L90="Fuerte"),"Por encima del promedio",AND(G90="Alto",L90="Aceptable"),"Alto",AND(G90="Alto",L90="Necesita mejora"),"Alto",AND(G90="Alto",L90="Débil"),"Alto")</f>
        <v>Moderado</v>
      </c>
      <c r="N90" s="7" t="str" cm="1">
        <f t="array" ref="N90">_xlfn.IFS(M90="Bajo","Asumir",M90="Moderado","Reducir",M90="Por encima del promedio","Evitar",M90="Alto","Evitar")</f>
        <v>Reducir</v>
      </c>
      <c r="O90" s="4" t="s">
        <v>876</v>
      </c>
      <c r="P90" s="5" t="s">
        <v>761</v>
      </c>
      <c r="Q90" s="4" t="s">
        <v>632</v>
      </c>
      <c r="R90" s="21">
        <v>44562</v>
      </c>
      <c r="S90" s="21">
        <v>44926</v>
      </c>
      <c r="T90" s="5" t="s">
        <v>763</v>
      </c>
      <c r="U90" s="8"/>
      <c r="V90" s="5"/>
      <c r="W90" s="21"/>
      <c r="X90" s="21"/>
      <c r="Y90" s="186"/>
      <c r="Z90" s="186"/>
      <c r="AA90" s="8"/>
      <c r="AB90" s="5"/>
      <c r="AC90" s="21"/>
      <c r="AD90" s="21"/>
      <c r="AE90" s="186"/>
      <c r="AF90" s="186"/>
      <c r="AG90" s="8"/>
      <c r="AH90" s="5"/>
      <c r="AI90" s="21"/>
      <c r="AJ90" s="21"/>
      <c r="AK90" s="186"/>
      <c r="AL90" s="186"/>
      <c r="AM90" s="8"/>
      <c r="AN90" s="5"/>
      <c r="AO90" s="21"/>
      <c r="AP90" s="21"/>
      <c r="AQ90" s="186"/>
      <c r="AR90" s="186"/>
      <c r="AS90" s="8"/>
      <c r="AT90" s="5"/>
      <c r="AU90" s="21"/>
      <c r="AV90" s="21"/>
      <c r="AW90" s="186"/>
      <c r="AX90" s="186"/>
      <c r="AY90" s="8"/>
      <c r="AZ90" s="5"/>
      <c r="BA90" s="21"/>
      <c r="BB90" s="21"/>
      <c r="BC90" s="186"/>
      <c r="BD90" s="186"/>
      <c r="BE90" s="8"/>
      <c r="BF90" s="5"/>
      <c r="BG90" s="21"/>
      <c r="BH90" s="21"/>
      <c r="BI90" s="186"/>
      <c r="BJ90" s="186"/>
      <c r="BK90" s="8"/>
      <c r="BL90" s="5"/>
      <c r="BM90" s="21"/>
      <c r="BN90" s="21"/>
      <c r="BO90" s="186"/>
      <c r="BP90" s="186"/>
      <c r="BQ90" s="8"/>
      <c r="BR90" s="5"/>
      <c r="BS90" s="21"/>
      <c r="BT90" s="21"/>
      <c r="BU90" s="186"/>
      <c r="BV90" s="186"/>
      <c r="BW90" s="8"/>
      <c r="BX90" s="5"/>
      <c r="BY90" s="21"/>
      <c r="BZ90" s="21"/>
      <c r="CA90" s="186"/>
      <c r="CB90" s="186"/>
      <c r="CC90" s="8"/>
      <c r="CD90" s="5"/>
      <c r="CE90" s="21"/>
      <c r="CF90" s="21"/>
      <c r="CG90" s="186"/>
      <c r="CH90" s="186"/>
      <c r="CI90" s="8"/>
      <c r="CJ90" s="5"/>
      <c r="CK90" s="21"/>
      <c r="CL90" s="21"/>
      <c r="CM90" s="186"/>
      <c r="CN90" s="151"/>
      <c r="CO90" s="36"/>
      <c r="CP90" s="37"/>
    </row>
    <row r="91" spans="1:94" ht="74.25" customHeight="1" x14ac:dyDescent="0.2">
      <c r="A91" s="136" t="s">
        <v>877</v>
      </c>
      <c r="B91" s="137" t="s">
        <v>773</v>
      </c>
      <c r="C91" s="138" t="s">
        <v>878</v>
      </c>
      <c r="D91" s="139" t="s">
        <v>81</v>
      </c>
      <c r="E91" s="9" t="s">
        <v>879</v>
      </c>
      <c r="F91" s="20" t="s">
        <v>880</v>
      </c>
      <c r="G91" s="34" t="s">
        <v>12</v>
      </c>
      <c r="H91" s="6" t="s">
        <v>881</v>
      </c>
      <c r="I91" s="140">
        <v>20</v>
      </c>
      <c r="J91" s="140">
        <v>5</v>
      </c>
      <c r="K91" s="140">
        <f t="shared" si="1"/>
        <v>100</v>
      </c>
      <c r="L91" s="35" t="str" cm="1">
        <f t="array" ref="L91">_xlfn.IFS(K91&lt;=0,"No aplica",K91&lt;=39,"Débil",K91&lt;=59,"Necesita mejora",K91&lt;=79,"Aceptable",K91&lt;=100,"Fuerte")</f>
        <v>Fuerte</v>
      </c>
      <c r="M91" s="34" t="str" cm="1">
        <f t="array" ref="M91">_xlfn.IFS(AND(G91="Bajo",L91="Fuerte"),"Bajo",AND(G91="Bajo",L91="Aceptable"),"Bajo",AND(G91="Bajo",L91="Necesita mejora"),"Moderado",AND(G91="Bajo",L91="Débil"),"Por encima del promedio",AND(G91="Moderado",L91="Fuerte"),"Bajo",AND(G91="Moderado",L91="Aceptable"),"Moderado",AND(G91="Moderado",L91="Necesita mejora"),"Por encima del promedio",AND(G91="Moderado",L91="Débil"),"Alto",AND(G91="Por encima del promedio",L91="Fuerte"),"Moderado",AND(G91="Por encima del promedio",L91="Aceptable"),"Por encima del promedio",AND(G91="Por encima del promedio",L91="Necesita mejora"),"Alto",AND(G91="Por encima del promedio",L91="Débil"),"Alto",AND(G91="Alto",L91="Fuerte"),"Por encima del promedio",AND(G91="Alto",L91="Aceptable"),"Alto",AND(G91="Alto",L91="Necesita mejora"),"Alto",AND(G91="Alto",L91="Débil"),"Alto")</f>
        <v>Bajo</v>
      </c>
      <c r="N91" s="7" t="str" cm="1">
        <f t="array" ref="N91">_xlfn.IFS(M91="Bajo","Asumir",M91="Moderado","Reducir",M91="Por encima del promedio","Evitar",M91="Alto","Evitar")</f>
        <v>Asumir</v>
      </c>
      <c r="O91" s="4" t="s">
        <v>882</v>
      </c>
      <c r="P91" s="5" t="s">
        <v>779</v>
      </c>
      <c r="Q91" s="4" t="s">
        <v>762</v>
      </c>
      <c r="R91" s="21">
        <v>44562</v>
      </c>
      <c r="S91" s="21">
        <v>44926</v>
      </c>
      <c r="T91" s="5" t="s">
        <v>763</v>
      </c>
      <c r="U91" s="8"/>
      <c r="V91" s="5"/>
      <c r="W91" s="21"/>
      <c r="X91" s="21"/>
      <c r="Y91" s="186"/>
      <c r="Z91" s="186"/>
      <c r="AA91" s="8"/>
      <c r="AB91" s="5"/>
      <c r="AC91" s="21"/>
      <c r="AD91" s="21"/>
      <c r="AE91" s="186"/>
      <c r="AF91" s="186"/>
      <c r="AG91" s="8"/>
      <c r="AH91" s="5"/>
      <c r="AI91" s="21"/>
      <c r="AJ91" s="21"/>
      <c r="AK91" s="186"/>
      <c r="AL91" s="186"/>
      <c r="AM91" s="8"/>
      <c r="AN91" s="5"/>
      <c r="AO91" s="21"/>
      <c r="AP91" s="21"/>
      <c r="AQ91" s="186"/>
      <c r="AR91" s="186"/>
      <c r="AS91" s="8"/>
      <c r="AT91" s="5"/>
      <c r="AU91" s="21"/>
      <c r="AV91" s="21"/>
      <c r="AW91" s="186"/>
      <c r="AX91" s="186"/>
      <c r="AY91" s="8"/>
      <c r="AZ91" s="5"/>
      <c r="BA91" s="21"/>
      <c r="BB91" s="21"/>
      <c r="BC91" s="186"/>
      <c r="BD91" s="186"/>
      <c r="BE91" s="8"/>
      <c r="BF91" s="5"/>
      <c r="BG91" s="21"/>
      <c r="BH91" s="21"/>
      <c r="BI91" s="186"/>
      <c r="BJ91" s="186"/>
      <c r="BK91" s="8"/>
      <c r="BL91" s="5"/>
      <c r="BM91" s="21"/>
      <c r="BN91" s="21"/>
      <c r="BO91" s="186"/>
      <c r="BP91" s="186"/>
      <c r="BQ91" s="8"/>
      <c r="BR91" s="5"/>
      <c r="BS91" s="21"/>
      <c r="BT91" s="21"/>
      <c r="BU91" s="186"/>
      <c r="BV91" s="186"/>
      <c r="BW91" s="8"/>
      <c r="BX91" s="5"/>
      <c r="BY91" s="21"/>
      <c r="BZ91" s="21"/>
      <c r="CA91" s="186"/>
      <c r="CB91" s="186"/>
      <c r="CC91" s="8"/>
      <c r="CD91" s="5"/>
      <c r="CE91" s="21"/>
      <c r="CF91" s="21"/>
      <c r="CG91" s="186"/>
      <c r="CH91" s="186"/>
      <c r="CI91" s="8"/>
      <c r="CJ91" s="5"/>
      <c r="CK91" s="21"/>
      <c r="CL91" s="21"/>
      <c r="CM91" s="186"/>
      <c r="CN91" s="151"/>
      <c r="CO91" s="36"/>
      <c r="CP91" s="37"/>
    </row>
    <row r="92" spans="1:94" ht="49.5" customHeight="1" x14ac:dyDescent="0.2">
      <c r="A92" s="136" t="s">
        <v>883</v>
      </c>
      <c r="B92" s="137" t="s">
        <v>765</v>
      </c>
      <c r="C92" s="138" t="s">
        <v>884</v>
      </c>
      <c r="D92" s="139" t="s">
        <v>83</v>
      </c>
      <c r="E92" s="9" t="s">
        <v>885</v>
      </c>
      <c r="F92" s="20" t="s">
        <v>886</v>
      </c>
      <c r="G92" s="34" t="s">
        <v>36</v>
      </c>
      <c r="H92" s="6" t="s">
        <v>887</v>
      </c>
      <c r="I92" s="140">
        <v>20</v>
      </c>
      <c r="J92" s="140">
        <v>4</v>
      </c>
      <c r="K92" s="140">
        <f t="shared" si="1"/>
        <v>80</v>
      </c>
      <c r="L92" s="35" t="str" cm="1">
        <f t="array" ref="L92">_xlfn.IFS(K92&lt;=0,"No aplica",K92&lt;=39,"Débil",K92&lt;=59,"Necesita mejora",K92&lt;=79,"Aceptable",K92&lt;=100,"Fuerte")</f>
        <v>Fuerte</v>
      </c>
      <c r="M92" s="34" t="str" cm="1">
        <f t="array" ref="M92">_xlfn.IFS(AND(G92="Bajo",L92="Fuerte"),"Bajo",AND(G92="Bajo",L92="Aceptable"),"Bajo",AND(G92="Bajo",L92="Necesita mejora"),"Moderado",AND(G92="Bajo",L92="Débil"),"Por encima del promedio",AND(G92="Moderado",L92="Fuerte"),"Bajo",AND(G92="Moderado",L92="Aceptable"),"Moderado",AND(G92="Moderado",L92="Necesita mejora"),"Por encima del promedio",AND(G92="Moderado",L92="Débil"),"Alto",AND(G92="Por encima del promedio",L92="Fuerte"),"Moderado",AND(G92="Por encima del promedio",L92="Aceptable"),"Por encima del promedio",AND(G92="Por encima del promedio",L92="Necesita mejora"),"Alto",AND(G92="Por encima del promedio",L92="Débil"),"Alto",AND(G92="Alto",L92="Fuerte"),"Por encima del promedio",AND(G92="Alto",L92="Aceptable"),"Alto",AND(G92="Alto",L92="Necesita mejora"),"Alto",AND(G92="Alto",L92="Débil"),"Alto")</f>
        <v>Bajo</v>
      </c>
      <c r="N92" s="7" t="str" cm="1">
        <f t="array" ref="N92">_xlfn.IFS(M92="Bajo","Asumir",M92="Moderado","Reducir",M92="Por encima del promedio","Evitar",M92="Alto","Evitar")</f>
        <v>Asumir</v>
      </c>
      <c r="O92" s="4" t="s">
        <v>888</v>
      </c>
      <c r="P92" s="5" t="s">
        <v>771</v>
      </c>
      <c r="Q92" s="4" t="s">
        <v>762</v>
      </c>
      <c r="R92" s="21">
        <v>44562</v>
      </c>
      <c r="S92" s="21">
        <v>44926</v>
      </c>
      <c r="T92" s="5" t="s">
        <v>763</v>
      </c>
      <c r="U92" s="8"/>
      <c r="V92" s="5"/>
      <c r="W92" s="21"/>
      <c r="X92" s="21"/>
      <c r="Y92" s="186"/>
      <c r="Z92" s="186"/>
      <c r="AA92" s="8"/>
      <c r="AB92" s="5"/>
      <c r="AC92" s="21"/>
      <c r="AD92" s="21"/>
      <c r="AE92" s="186"/>
      <c r="AF92" s="186"/>
      <c r="AG92" s="8"/>
      <c r="AH92" s="5"/>
      <c r="AI92" s="21"/>
      <c r="AJ92" s="21"/>
      <c r="AK92" s="186"/>
      <c r="AL92" s="186"/>
      <c r="AM92" s="8"/>
      <c r="AN92" s="5"/>
      <c r="AO92" s="21"/>
      <c r="AP92" s="21"/>
      <c r="AQ92" s="186"/>
      <c r="AR92" s="186"/>
      <c r="AS92" s="8"/>
      <c r="AT92" s="5"/>
      <c r="AU92" s="21"/>
      <c r="AV92" s="21"/>
      <c r="AW92" s="186"/>
      <c r="AX92" s="186"/>
      <c r="AY92" s="8"/>
      <c r="AZ92" s="5"/>
      <c r="BA92" s="21"/>
      <c r="BB92" s="21"/>
      <c r="BC92" s="186"/>
      <c r="BD92" s="186"/>
      <c r="BE92" s="8"/>
      <c r="BF92" s="5"/>
      <c r="BG92" s="21"/>
      <c r="BH92" s="21"/>
      <c r="BI92" s="186"/>
      <c r="BJ92" s="186"/>
      <c r="BK92" s="8"/>
      <c r="BL92" s="5"/>
      <c r="BM92" s="21"/>
      <c r="BN92" s="21"/>
      <c r="BO92" s="186"/>
      <c r="BP92" s="186"/>
      <c r="BQ92" s="8"/>
      <c r="BR92" s="5"/>
      <c r="BS92" s="21"/>
      <c r="BT92" s="21"/>
      <c r="BU92" s="186"/>
      <c r="BV92" s="186"/>
      <c r="BW92" s="8"/>
      <c r="BX92" s="5"/>
      <c r="BY92" s="21"/>
      <c r="BZ92" s="21"/>
      <c r="CA92" s="186"/>
      <c r="CB92" s="186"/>
      <c r="CC92" s="8"/>
      <c r="CD92" s="5"/>
      <c r="CE92" s="21"/>
      <c r="CF92" s="21"/>
      <c r="CG92" s="186"/>
      <c r="CH92" s="186"/>
      <c r="CI92" s="8"/>
      <c r="CJ92" s="5"/>
      <c r="CK92" s="21"/>
      <c r="CL92" s="21"/>
      <c r="CM92" s="186"/>
      <c r="CN92" s="151"/>
      <c r="CO92" s="36"/>
      <c r="CP92" s="37"/>
    </row>
    <row r="93" spans="1:94" ht="49.5" customHeight="1" x14ac:dyDescent="0.2">
      <c r="A93" s="136" t="s">
        <v>889</v>
      </c>
      <c r="B93" s="137" t="s">
        <v>755</v>
      </c>
      <c r="C93" s="138" t="s">
        <v>890</v>
      </c>
      <c r="D93" s="139" t="s">
        <v>83</v>
      </c>
      <c r="E93" s="9" t="s">
        <v>891</v>
      </c>
      <c r="F93" s="20" t="s">
        <v>892</v>
      </c>
      <c r="G93" s="34" t="s">
        <v>36</v>
      </c>
      <c r="H93" s="6" t="s">
        <v>893</v>
      </c>
      <c r="I93" s="140">
        <v>20</v>
      </c>
      <c r="J93" s="140">
        <v>4</v>
      </c>
      <c r="K93" s="140">
        <f t="shared" si="1"/>
        <v>80</v>
      </c>
      <c r="L93" s="35" t="str" cm="1">
        <f t="array" ref="L93">_xlfn.IFS(K93&lt;=0,"No aplica",K93&lt;=39,"Débil",K93&lt;=59,"Necesita mejora",K93&lt;=79,"Aceptable",K93&lt;=100,"Fuerte")</f>
        <v>Fuerte</v>
      </c>
      <c r="M93" s="34" t="str" cm="1">
        <f t="array" ref="M93">_xlfn.IFS(AND(G93="Bajo",L93="Fuerte"),"Bajo",AND(G93="Bajo",L93="Aceptable"),"Bajo",AND(G93="Bajo",L93="Necesita mejora"),"Moderado",AND(G93="Bajo",L93="Débil"),"Por encima del promedio",AND(G93="Moderado",L93="Fuerte"),"Bajo",AND(G93="Moderado",L93="Aceptable"),"Moderado",AND(G93="Moderado",L93="Necesita mejora"),"Por encima del promedio",AND(G93="Moderado",L93="Débil"),"Alto",AND(G93="Por encima del promedio",L93="Fuerte"),"Moderado",AND(G93="Por encima del promedio",L93="Aceptable"),"Por encima del promedio",AND(G93="Por encima del promedio",L93="Necesita mejora"),"Alto",AND(G93="Por encima del promedio",L93="Débil"),"Alto",AND(G93="Alto",L93="Fuerte"),"Por encima del promedio",AND(G93="Alto",L93="Aceptable"),"Alto",AND(G93="Alto",L93="Necesita mejora"),"Alto",AND(G93="Alto",L93="Débil"),"Alto")</f>
        <v>Bajo</v>
      </c>
      <c r="N93" s="7" t="str" cm="1">
        <f t="array" ref="N93">_xlfn.IFS(M93="Bajo","Asumir",M93="Moderado","Reducir",M93="Por encima del promedio","Evitar",M93="Alto","Evitar")</f>
        <v>Asumir</v>
      </c>
      <c r="O93" s="4" t="s">
        <v>894</v>
      </c>
      <c r="P93" s="5" t="s">
        <v>761</v>
      </c>
      <c r="Q93" s="4" t="s">
        <v>762</v>
      </c>
      <c r="R93" s="21">
        <v>44562</v>
      </c>
      <c r="S93" s="21">
        <v>44926</v>
      </c>
      <c r="T93" s="5" t="s">
        <v>763</v>
      </c>
      <c r="U93" s="8"/>
      <c r="V93" s="5"/>
      <c r="W93" s="21"/>
      <c r="X93" s="21"/>
      <c r="Y93" s="186"/>
      <c r="Z93" s="186"/>
      <c r="AA93" s="8"/>
      <c r="AB93" s="5"/>
      <c r="AC93" s="21"/>
      <c r="AD93" s="21"/>
      <c r="AE93" s="186"/>
      <c r="AF93" s="186"/>
      <c r="AG93" s="8"/>
      <c r="AH93" s="5"/>
      <c r="AI93" s="21"/>
      <c r="AJ93" s="21"/>
      <c r="AK93" s="186"/>
      <c r="AL93" s="186"/>
      <c r="AM93" s="8"/>
      <c r="AN93" s="5"/>
      <c r="AO93" s="21"/>
      <c r="AP93" s="21"/>
      <c r="AQ93" s="186"/>
      <c r="AR93" s="186"/>
      <c r="AS93" s="8"/>
      <c r="AT93" s="5"/>
      <c r="AU93" s="21"/>
      <c r="AV93" s="21"/>
      <c r="AW93" s="186"/>
      <c r="AX93" s="186"/>
      <c r="AY93" s="8"/>
      <c r="AZ93" s="5"/>
      <c r="BA93" s="21"/>
      <c r="BB93" s="21"/>
      <c r="BC93" s="186"/>
      <c r="BD93" s="186"/>
      <c r="BE93" s="8"/>
      <c r="BF93" s="5"/>
      <c r="BG93" s="21"/>
      <c r="BH93" s="21"/>
      <c r="BI93" s="186"/>
      <c r="BJ93" s="186"/>
      <c r="BK93" s="8"/>
      <c r="BL93" s="5"/>
      <c r="BM93" s="21"/>
      <c r="BN93" s="21"/>
      <c r="BO93" s="186"/>
      <c r="BP93" s="186"/>
      <c r="BQ93" s="8"/>
      <c r="BR93" s="5"/>
      <c r="BS93" s="21"/>
      <c r="BT93" s="21"/>
      <c r="BU93" s="186"/>
      <c r="BV93" s="186"/>
      <c r="BW93" s="8"/>
      <c r="BX93" s="5"/>
      <c r="BY93" s="21"/>
      <c r="BZ93" s="21"/>
      <c r="CA93" s="186"/>
      <c r="CB93" s="186"/>
      <c r="CC93" s="8"/>
      <c r="CD93" s="5"/>
      <c r="CE93" s="21"/>
      <c r="CF93" s="21"/>
      <c r="CG93" s="186"/>
      <c r="CH93" s="186"/>
      <c r="CI93" s="8"/>
      <c r="CJ93" s="5"/>
      <c r="CK93" s="21"/>
      <c r="CL93" s="21"/>
      <c r="CM93" s="186"/>
      <c r="CN93" s="151"/>
      <c r="CO93" s="36"/>
      <c r="CP93" s="37"/>
    </row>
    <row r="94" spans="1:94" ht="163.5" customHeight="1" x14ac:dyDescent="0.2">
      <c r="A94" s="136" t="s">
        <v>895</v>
      </c>
      <c r="B94" s="137" t="s">
        <v>773</v>
      </c>
      <c r="C94" s="138" t="s">
        <v>896</v>
      </c>
      <c r="D94" s="139" t="s">
        <v>81</v>
      </c>
      <c r="E94" s="9" t="s">
        <v>897</v>
      </c>
      <c r="F94" s="20" t="s">
        <v>898</v>
      </c>
      <c r="G94" s="34" t="s">
        <v>10</v>
      </c>
      <c r="H94" s="6" t="s">
        <v>899</v>
      </c>
      <c r="I94" s="140">
        <v>15</v>
      </c>
      <c r="J94" s="140">
        <v>5</v>
      </c>
      <c r="K94" s="140">
        <f t="shared" si="1"/>
        <v>75</v>
      </c>
      <c r="L94" s="35" t="str" cm="1">
        <f t="array" ref="L94">_xlfn.IFS(K94&lt;=0,"No aplica",K94&lt;=39,"Débil",K94&lt;=59,"Necesita mejora",K94&lt;=79,"Aceptable",K94&lt;=100,"Fuerte")</f>
        <v>Aceptable</v>
      </c>
      <c r="M94" s="34" t="str" cm="1">
        <f t="array" ref="M94">_xlfn.IFS(AND(G94="Bajo",L94="Fuerte"),"Bajo",AND(G94="Bajo",L94="Aceptable"),"Bajo",AND(G94="Bajo",L94="Necesita mejora"),"Moderado",AND(G94="Bajo",L94="Débil"),"Por encima del promedio",AND(G94="Moderado",L94="Fuerte"),"Bajo",AND(G94="Moderado",L94="Aceptable"),"Moderado",AND(G94="Moderado",L94="Necesita mejora"),"Por encima del promedio",AND(G94="Moderado",L94="Débil"),"Alto",AND(G94="Por encima del promedio",L94="Fuerte"),"Moderado",AND(G94="Por encima del promedio",L94="Aceptable"),"Por encima del promedio",AND(G94="Por encima del promedio",L94="Necesita mejora"),"Alto",AND(G94="Por encima del promedio",L94="Débil"),"Alto",AND(G94="Alto",L94="Fuerte"),"Por encima del promedio",AND(G94="Alto",L94="Aceptable"),"Alto",AND(G94="Alto",L94="Necesita mejora"),"Alto",AND(G94="Alto",L94="Débil"),"Alto")</f>
        <v>Por encima del promedio</v>
      </c>
      <c r="N94" s="7" t="str" cm="1">
        <f t="array" ref="N94">_xlfn.IFS(M94="Bajo","Asumir",M94="Moderado","Reducir",M94="Por encima del promedio","Evitar",M94="Alto","Evitar")</f>
        <v>Evitar</v>
      </c>
      <c r="O94" s="4" t="s">
        <v>900</v>
      </c>
      <c r="P94" s="5" t="s">
        <v>779</v>
      </c>
      <c r="Q94" s="4" t="s">
        <v>328</v>
      </c>
      <c r="R94" s="21">
        <v>44562</v>
      </c>
      <c r="S94" s="21">
        <v>44926</v>
      </c>
      <c r="T94" s="5" t="s">
        <v>763</v>
      </c>
      <c r="U94" s="8"/>
      <c r="V94" s="5"/>
      <c r="W94" s="21"/>
      <c r="X94" s="21"/>
      <c r="Y94" s="186"/>
      <c r="Z94" s="186"/>
      <c r="AA94" s="8"/>
      <c r="AB94" s="5"/>
      <c r="AC94" s="21"/>
      <c r="AD94" s="21"/>
      <c r="AE94" s="186"/>
      <c r="AF94" s="186"/>
      <c r="AG94" s="8"/>
      <c r="AH94" s="5"/>
      <c r="AI94" s="21"/>
      <c r="AJ94" s="21"/>
      <c r="AK94" s="186"/>
      <c r="AL94" s="186"/>
      <c r="AM94" s="8"/>
      <c r="AN94" s="5"/>
      <c r="AO94" s="21"/>
      <c r="AP94" s="21"/>
      <c r="AQ94" s="186"/>
      <c r="AR94" s="186"/>
      <c r="AS94" s="8"/>
      <c r="AT94" s="5"/>
      <c r="AU94" s="21"/>
      <c r="AV94" s="21"/>
      <c r="AW94" s="186"/>
      <c r="AX94" s="186"/>
      <c r="AY94" s="8"/>
      <c r="AZ94" s="5"/>
      <c r="BA94" s="21"/>
      <c r="BB94" s="21"/>
      <c r="BC94" s="186"/>
      <c r="BD94" s="186"/>
      <c r="BE94" s="8"/>
      <c r="BF94" s="5"/>
      <c r="BG94" s="21"/>
      <c r="BH94" s="21"/>
      <c r="BI94" s="186"/>
      <c r="BJ94" s="186"/>
      <c r="BK94" s="8"/>
      <c r="BL94" s="5"/>
      <c r="BM94" s="21"/>
      <c r="BN94" s="21"/>
      <c r="BO94" s="186"/>
      <c r="BP94" s="186"/>
      <c r="BQ94" s="8"/>
      <c r="BR94" s="5"/>
      <c r="BS94" s="21"/>
      <c r="BT94" s="21"/>
      <c r="BU94" s="186"/>
      <c r="BV94" s="186"/>
      <c r="BW94" s="8"/>
      <c r="BX94" s="5"/>
      <c r="BY94" s="21"/>
      <c r="BZ94" s="21"/>
      <c r="CA94" s="186"/>
      <c r="CB94" s="186"/>
      <c r="CC94" s="8"/>
      <c r="CD94" s="5"/>
      <c r="CE94" s="21"/>
      <c r="CF94" s="21"/>
      <c r="CG94" s="186"/>
      <c r="CH94" s="186"/>
      <c r="CI94" s="8"/>
      <c r="CJ94" s="5"/>
      <c r="CK94" s="21"/>
      <c r="CL94" s="21"/>
      <c r="CM94" s="186"/>
      <c r="CN94" s="151"/>
      <c r="CO94" s="36"/>
      <c r="CP94" s="37"/>
    </row>
    <row r="95" spans="1:94" ht="132.75" customHeight="1" x14ac:dyDescent="0.2">
      <c r="A95" s="136" t="s">
        <v>901</v>
      </c>
      <c r="B95" s="137" t="s">
        <v>755</v>
      </c>
      <c r="C95" s="138" t="s">
        <v>902</v>
      </c>
      <c r="D95" s="139" t="s">
        <v>83</v>
      </c>
      <c r="E95" s="9" t="s">
        <v>903</v>
      </c>
      <c r="F95" s="20" t="s">
        <v>904</v>
      </c>
      <c r="G95" s="34" t="s">
        <v>10</v>
      </c>
      <c r="H95" s="6" t="s">
        <v>905</v>
      </c>
      <c r="I95" s="140">
        <v>15</v>
      </c>
      <c r="J95" s="140">
        <v>5</v>
      </c>
      <c r="K95" s="140">
        <f t="shared" si="1"/>
        <v>75</v>
      </c>
      <c r="L95" s="35" t="str" cm="1">
        <f t="array" ref="L95">_xlfn.IFS(K95&lt;=0,"No aplica",K95&lt;=39,"Débil",K95&lt;=59,"Necesita mejora",K95&lt;=79,"Aceptable",K95&lt;=100,"Fuerte")</f>
        <v>Aceptable</v>
      </c>
      <c r="M95" s="34" t="str" cm="1">
        <f t="array" ref="M95">_xlfn.IFS(AND(G95="Bajo",L95="Fuerte"),"Bajo",AND(G95="Bajo",L95="Aceptable"),"Bajo",AND(G95="Bajo",L95="Necesita mejora"),"Moderado",AND(G95="Bajo",L95="Débil"),"Por encima del promedio",AND(G95="Moderado",L95="Fuerte"),"Bajo",AND(G95="Moderado",L95="Aceptable"),"Moderado",AND(G95="Moderado",L95="Necesita mejora"),"Por encima del promedio",AND(G95="Moderado",L95="Débil"),"Alto",AND(G95="Por encima del promedio",L95="Fuerte"),"Moderado",AND(G95="Por encima del promedio",L95="Aceptable"),"Por encima del promedio",AND(G95="Por encima del promedio",L95="Necesita mejora"),"Alto",AND(G95="Por encima del promedio",L95="Débil"),"Alto",AND(G95="Alto",L95="Fuerte"),"Por encima del promedio",AND(G95="Alto",L95="Aceptable"),"Alto",AND(G95="Alto",L95="Necesita mejora"),"Alto",AND(G95="Alto",L95="Débil"),"Alto")</f>
        <v>Por encima del promedio</v>
      </c>
      <c r="N95" s="7" t="str" cm="1">
        <f t="array" ref="N95">_xlfn.IFS(M95="Bajo","Asumir",M95="Moderado","Reducir",M95="Por encima del promedio","Evitar",M95="Alto","Evitar")</f>
        <v>Evitar</v>
      </c>
      <c r="O95" s="4" t="s">
        <v>906</v>
      </c>
      <c r="P95" s="5" t="s">
        <v>761</v>
      </c>
      <c r="Q95" s="4" t="s">
        <v>328</v>
      </c>
      <c r="R95" s="21">
        <v>44562</v>
      </c>
      <c r="S95" s="21">
        <v>44926</v>
      </c>
      <c r="T95" s="5" t="s">
        <v>763</v>
      </c>
      <c r="U95" s="8"/>
      <c r="V95" s="5"/>
      <c r="W95" s="21"/>
      <c r="X95" s="21"/>
      <c r="Y95" s="186"/>
      <c r="Z95" s="186"/>
      <c r="AA95" s="8"/>
      <c r="AB95" s="5"/>
      <c r="AC95" s="21"/>
      <c r="AD95" s="21"/>
      <c r="AE95" s="186"/>
      <c r="AF95" s="186"/>
      <c r="AG95" s="8"/>
      <c r="AH95" s="5"/>
      <c r="AI95" s="21"/>
      <c r="AJ95" s="21"/>
      <c r="AK95" s="186"/>
      <c r="AL95" s="186"/>
      <c r="AM95" s="8"/>
      <c r="AN95" s="5"/>
      <c r="AO95" s="21"/>
      <c r="AP95" s="21"/>
      <c r="AQ95" s="186"/>
      <c r="AR95" s="186"/>
      <c r="AS95" s="8"/>
      <c r="AT95" s="5"/>
      <c r="AU95" s="21"/>
      <c r="AV95" s="21"/>
      <c r="AW95" s="186"/>
      <c r="AX95" s="186"/>
      <c r="AY95" s="8"/>
      <c r="AZ95" s="5"/>
      <c r="BA95" s="21"/>
      <c r="BB95" s="21"/>
      <c r="BC95" s="186"/>
      <c r="BD95" s="186"/>
      <c r="BE95" s="8"/>
      <c r="BF95" s="5"/>
      <c r="BG95" s="21"/>
      <c r="BH95" s="21"/>
      <c r="BI95" s="186"/>
      <c r="BJ95" s="186"/>
      <c r="BK95" s="8"/>
      <c r="BL95" s="5"/>
      <c r="BM95" s="21"/>
      <c r="BN95" s="21"/>
      <c r="BO95" s="186"/>
      <c r="BP95" s="186"/>
      <c r="BQ95" s="8"/>
      <c r="BR95" s="5"/>
      <c r="BS95" s="21"/>
      <c r="BT95" s="21"/>
      <c r="BU95" s="186"/>
      <c r="BV95" s="186"/>
      <c r="BW95" s="8"/>
      <c r="BX95" s="5"/>
      <c r="BY95" s="21"/>
      <c r="BZ95" s="21"/>
      <c r="CA95" s="186"/>
      <c r="CB95" s="186"/>
      <c r="CC95" s="8"/>
      <c r="CD95" s="5"/>
      <c r="CE95" s="21"/>
      <c r="CF95" s="21"/>
      <c r="CG95" s="186"/>
      <c r="CH95" s="186"/>
      <c r="CI95" s="8"/>
      <c r="CJ95" s="5"/>
      <c r="CK95" s="21"/>
      <c r="CL95" s="21"/>
      <c r="CM95" s="186"/>
      <c r="CN95" s="151"/>
      <c r="CO95" s="36"/>
      <c r="CP95" s="37"/>
    </row>
    <row r="96" spans="1:94" ht="66.75" customHeight="1" x14ac:dyDescent="0.2">
      <c r="A96" s="136" t="s">
        <v>907</v>
      </c>
      <c r="B96" s="137" t="s">
        <v>773</v>
      </c>
      <c r="C96" s="138" t="s">
        <v>908</v>
      </c>
      <c r="D96" s="139" t="s">
        <v>81</v>
      </c>
      <c r="E96" s="9" t="s">
        <v>909</v>
      </c>
      <c r="F96" s="20" t="s">
        <v>910</v>
      </c>
      <c r="G96" s="34" t="s">
        <v>10</v>
      </c>
      <c r="H96" s="6" t="s">
        <v>911</v>
      </c>
      <c r="I96" s="140">
        <v>20</v>
      </c>
      <c r="J96" s="140">
        <v>3</v>
      </c>
      <c r="K96" s="140">
        <f t="shared" si="1"/>
        <v>60</v>
      </c>
      <c r="L96" s="35" t="str" cm="1">
        <f t="array" ref="L96">_xlfn.IFS(K96&lt;=0,"No aplica",K96&lt;=39,"Débil",K96&lt;=59,"Necesita mejora",K96&lt;=79,"Aceptable",K96&lt;=100,"Fuerte")</f>
        <v>Aceptable</v>
      </c>
      <c r="M96" s="34" t="str" cm="1">
        <f t="array" ref="M96">_xlfn.IFS(AND(G96="Bajo",L96="Fuerte"),"Bajo",AND(G96="Bajo",L96="Aceptable"),"Bajo",AND(G96="Bajo",L96="Necesita mejora"),"Moderado",AND(G96="Bajo",L96="Débil"),"Por encima del promedio",AND(G96="Moderado",L96="Fuerte"),"Bajo",AND(G96="Moderado",L96="Aceptable"),"Moderado",AND(G96="Moderado",L96="Necesita mejora"),"Por encima del promedio",AND(G96="Moderado",L96="Débil"),"Alto",AND(G96="Por encima del promedio",L96="Fuerte"),"Moderado",AND(G96="Por encima del promedio",L96="Aceptable"),"Por encima del promedio",AND(G96="Por encima del promedio",L96="Necesita mejora"),"Alto",AND(G96="Por encima del promedio",L96="Débil"),"Alto",AND(G96="Alto",L96="Fuerte"),"Por encima del promedio",AND(G96="Alto",L96="Aceptable"),"Alto",AND(G96="Alto",L96="Necesita mejora"),"Alto",AND(G96="Alto",L96="Débil"),"Alto")</f>
        <v>Por encima del promedio</v>
      </c>
      <c r="N96" s="7" t="str" cm="1">
        <f t="array" ref="N96">_xlfn.IFS(M96="Bajo","Asumir",M96="Moderado","Reducir",M96="Por encima del promedio","Evitar",M96="Alto","Evitar")</f>
        <v>Evitar</v>
      </c>
      <c r="O96" s="4" t="s">
        <v>912</v>
      </c>
      <c r="P96" s="5" t="s">
        <v>779</v>
      </c>
      <c r="Q96" s="4" t="s">
        <v>328</v>
      </c>
      <c r="R96" s="21">
        <v>44562</v>
      </c>
      <c r="S96" s="21">
        <v>44926</v>
      </c>
      <c r="T96" s="5" t="s">
        <v>763</v>
      </c>
      <c r="U96" s="8"/>
      <c r="V96" s="5"/>
      <c r="W96" s="21"/>
      <c r="X96" s="21"/>
      <c r="Y96" s="186"/>
      <c r="Z96" s="186"/>
      <c r="AA96" s="8"/>
      <c r="AB96" s="5"/>
      <c r="AC96" s="21"/>
      <c r="AD96" s="21"/>
      <c r="AE96" s="186"/>
      <c r="AF96" s="186"/>
      <c r="AG96" s="8"/>
      <c r="AH96" s="5"/>
      <c r="AI96" s="21"/>
      <c r="AJ96" s="21"/>
      <c r="AK96" s="186"/>
      <c r="AL96" s="186"/>
      <c r="AM96" s="8"/>
      <c r="AN96" s="5"/>
      <c r="AO96" s="21"/>
      <c r="AP96" s="21"/>
      <c r="AQ96" s="186"/>
      <c r="AR96" s="186"/>
      <c r="AS96" s="8"/>
      <c r="AT96" s="5"/>
      <c r="AU96" s="21"/>
      <c r="AV96" s="21"/>
      <c r="AW96" s="186"/>
      <c r="AX96" s="186"/>
      <c r="AY96" s="8"/>
      <c r="AZ96" s="5"/>
      <c r="BA96" s="21"/>
      <c r="BB96" s="21"/>
      <c r="BC96" s="186"/>
      <c r="BD96" s="186"/>
      <c r="BE96" s="8"/>
      <c r="BF96" s="5"/>
      <c r="BG96" s="21"/>
      <c r="BH96" s="21"/>
      <c r="BI96" s="186"/>
      <c r="BJ96" s="186"/>
      <c r="BK96" s="8"/>
      <c r="BL96" s="5"/>
      <c r="BM96" s="21"/>
      <c r="BN96" s="21"/>
      <c r="BO96" s="186"/>
      <c r="BP96" s="186"/>
      <c r="BQ96" s="8"/>
      <c r="BR96" s="5"/>
      <c r="BS96" s="21"/>
      <c r="BT96" s="21"/>
      <c r="BU96" s="186"/>
      <c r="BV96" s="186"/>
      <c r="BW96" s="8"/>
      <c r="BX96" s="5"/>
      <c r="BY96" s="21"/>
      <c r="BZ96" s="21"/>
      <c r="CA96" s="186"/>
      <c r="CB96" s="186"/>
      <c r="CC96" s="8"/>
      <c r="CD96" s="5"/>
      <c r="CE96" s="21"/>
      <c r="CF96" s="21"/>
      <c r="CG96" s="186"/>
      <c r="CH96" s="186"/>
      <c r="CI96" s="8"/>
      <c r="CJ96" s="5"/>
      <c r="CK96" s="21"/>
      <c r="CL96" s="21"/>
      <c r="CM96" s="186"/>
      <c r="CN96" s="151"/>
      <c r="CO96" s="36"/>
      <c r="CP96" s="37"/>
    </row>
    <row r="97" spans="1:94" ht="78" customHeight="1" x14ac:dyDescent="0.2">
      <c r="A97" s="136" t="s">
        <v>913</v>
      </c>
      <c r="B97" s="137" t="s">
        <v>773</v>
      </c>
      <c r="C97" s="138" t="s">
        <v>914</v>
      </c>
      <c r="D97" s="139" t="s">
        <v>81</v>
      </c>
      <c r="E97" s="9" t="s">
        <v>915</v>
      </c>
      <c r="F97" s="20" t="s">
        <v>916</v>
      </c>
      <c r="G97" s="34" t="s">
        <v>7</v>
      </c>
      <c r="H97" s="6" t="s">
        <v>917</v>
      </c>
      <c r="I97" s="140">
        <v>20</v>
      </c>
      <c r="J97" s="140">
        <v>3</v>
      </c>
      <c r="K97" s="140">
        <f t="shared" si="1"/>
        <v>60</v>
      </c>
      <c r="L97" s="35" t="str" cm="1">
        <f t="array" ref="L97">_xlfn.IFS(K97&lt;=0,"No aplica",K97&lt;=39,"Débil",K97&lt;=59,"Necesita mejora",K97&lt;=79,"Aceptable",K97&lt;=100,"Fuerte")</f>
        <v>Aceptable</v>
      </c>
      <c r="M97" s="34" t="str" cm="1">
        <f t="array" ref="M97">_xlfn.IFS(AND(G97="Bajo",L97="Fuerte"),"Bajo",AND(G97="Bajo",L97="Aceptable"),"Bajo",AND(G97="Bajo",L97="Necesita mejora"),"Moderado",AND(G97="Bajo",L97="Débil"),"Por encima del promedio",AND(G97="Moderado",L97="Fuerte"),"Bajo",AND(G97="Moderado",L97="Aceptable"),"Moderado",AND(G97="Moderado",L97="Necesita mejora"),"Por encima del promedio",AND(G97="Moderado",L97="Débil"),"Alto",AND(G97="Por encima del promedio",L97="Fuerte"),"Moderado",AND(G97="Por encima del promedio",L97="Aceptable"),"Por encima del promedio",AND(G97="Por encima del promedio",L97="Necesita mejora"),"Alto",AND(G97="Por encima del promedio",L97="Débil"),"Alto",AND(G97="Alto",L97="Fuerte"),"Por encima del promedio",AND(G97="Alto",L97="Aceptable"),"Alto",AND(G97="Alto",L97="Necesita mejora"),"Alto",AND(G97="Alto",L97="Débil"),"Alto")</f>
        <v>Alto</v>
      </c>
      <c r="N97" s="7" t="str" cm="1">
        <f t="array" ref="N97">_xlfn.IFS(M97="Bajo","Asumir",M97="Moderado","Reducir",M97="Por encima del promedio","Evitar",M97="Alto","Evitar")</f>
        <v>Evitar</v>
      </c>
      <c r="O97" s="4" t="s">
        <v>918</v>
      </c>
      <c r="P97" s="5" t="s">
        <v>779</v>
      </c>
      <c r="Q97" s="4" t="s">
        <v>328</v>
      </c>
      <c r="R97" s="21">
        <v>44562</v>
      </c>
      <c r="S97" s="21">
        <v>44926</v>
      </c>
      <c r="T97" s="5" t="s">
        <v>763</v>
      </c>
      <c r="U97" s="8"/>
      <c r="V97" s="5"/>
      <c r="W97" s="21"/>
      <c r="X97" s="21"/>
      <c r="Y97" s="186"/>
      <c r="Z97" s="186"/>
      <c r="AA97" s="8"/>
      <c r="AB97" s="5"/>
      <c r="AC97" s="21"/>
      <c r="AD97" s="21"/>
      <c r="AE97" s="186"/>
      <c r="AF97" s="186"/>
      <c r="AG97" s="8"/>
      <c r="AH97" s="5"/>
      <c r="AI97" s="21"/>
      <c r="AJ97" s="21"/>
      <c r="AK97" s="186"/>
      <c r="AL97" s="186"/>
      <c r="AM97" s="8"/>
      <c r="AN97" s="5"/>
      <c r="AO97" s="21"/>
      <c r="AP97" s="21"/>
      <c r="AQ97" s="186"/>
      <c r="AR97" s="186"/>
      <c r="AS97" s="8"/>
      <c r="AT97" s="5"/>
      <c r="AU97" s="21"/>
      <c r="AV97" s="21"/>
      <c r="AW97" s="186"/>
      <c r="AX97" s="186"/>
      <c r="AY97" s="8"/>
      <c r="AZ97" s="5"/>
      <c r="BA97" s="21"/>
      <c r="BB97" s="21"/>
      <c r="BC97" s="186"/>
      <c r="BD97" s="186"/>
      <c r="BE97" s="8"/>
      <c r="BF97" s="5"/>
      <c r="BG97" s="21"/>
      <c r="BH97" s="21"/>
      <c r="BI97" s="186"/>
      <c r="BJ97" s="186"/>
      <c r="BK97" s="8"/>
      <c r="BL97" s="5"/>
      <c r="BM97" s="21"/>
      <c r="BN97" s="21"/>
      <c r="BO97" s="186"/>
      <c r="BP97" s="186"/>
      <c r="BQ97" s="8"/>
      <c r="BR97" s="5"/>
      <c r="BS97" s="21"/>
      <c r="BT97" s="21"/>
      <c r="BU97" s="186"/>
      <c r="BV97" s="186"/>
      <c r="BW97" s="8"/>
      <c r="BX97" s="5"/>
      <c r="BY97" s="21"/>
      <c r="BZ97" s="21"/>
      <c r="CA97" s="186"/>
      <c r="CB97" s="186"/>
      <c r="CC97" s="8"/>
      <c r="CD97" s="5"/>
      <c r="CE97" s="21"/>
      <c r="CF97" s="21"/>
      <c r="CG97" s="186"/>
      <c r="CH97" s="186"/>
      <c r="CI97" s="8"/>
      <c r="CJ97" s="5"/>
      <c r="CK97" s="21"/>
      <c r="CL97" s="21"/>
      <c r="CM97" s="186"/>
      <c r="CN97" s="151"/>
      <c r="CO97" s="36"/>
      <c r="CP97" s="37"/>
    </row>
    <row r="98" spans="1:94" ht="90" customHeight="1" x14ac:dyDescent="0.2">
      <c r="A98" s="136" t="s">
        <v>919</v>
      </c>
      <c r="B98" s="137" t="s">
        <v>773</v>
      </c>
      <c r="C98" s="138" t="s">
        <v>920</v>
      </c>
      <c r="D98" s="139" t="s">
        <v>83</v>
      </c>
      <c r="E98" s="9" t="s">
        <v>921</v>
      </c>
      <c r="F98" s="20" t="s">
        <v>922</v>
      </c>
      <c r="G98" s="34" t="s">
        <v>10</v>
      </c>
      <c r="H98" s="6" t="s">
        <v>923</v>
      </c>
      <c r="I98" s="140">
        <v>20</v>
      </c>
      <c r="J98" s="140">
        <v>5</v>
      </c>
      <c r="K98" s="140">
        <f t="shared" si="1"/>
        <v>100</v>
      </c>
      <c r="L98" s="35" t="str" cm="1">
        <f t="array" ref="L98">_xlfn.IFS(K98&lt;=0,"No aplica",K98&lt;=39,"Débil",K98&lt;=59,"Necesita mejora",K98&lt;=79,"Aceptable",K98&lt;=100,"Fuerte")</f>
        <v>Fuerte</v>
      </c>
      <c r="M98" s="34" t="str" cm="1">
        <f t="array" ref="M98">_xlfn.IFS(AND(G98="Bajo",L98="Fuerte"),"Bajo",AND(G98="Bajo",L98="Aceptable"),"Bajo",AND(G98="Bajo",L98="Necesita mejora"),"Moderado",AND(G98="Bajo",L98="Débil"),"Por encima del promedio",AND(G98="Moderado",L98="Fuerte"),"Bajo",AND(G98="Moderado",L98="Aceptable"),"Moderado",AND(G98="Moderado",L98="Necesita mejora"),"Por encima del promedio",AND(G98="Moderado",L98="Débil"),"Alto",AND(G98="Por encima del promedio",L98="Fuerte"),"Moderado",AND(G98="Por encima del promedio",L98="Aceptable"),"Por encima del promedio",AND(G98="Por encima del promedio",L98="Necesita mejora"),"Alto",AND(G98="Por encima del promedio",L98="Débil"),"Alto",AND(G98="Alto",L98="Fuerte"),"Por encima del promedio",AND(G98="Alto",L98="Aceptable"),"Alto",AND(G98="Alto",L98="Necesita mejora"),"Alto",AND(G98="Alto",L98="Débil"),"Alto")</f>
        <v>Moderado</v>
      </c>
      <c r="N98" s="7" t="str" cm="1">
        <f t="array" ref="N98">_xlfn.IFS(M98="Bajo","Asumir",M98="Moderado","Reducir",M98="Por encima del promedio","Evitar",M98="Alto","Evitar")</f>
        <v>Reducir</v>
      </c>
      <c r="O98" s="4" t="s">
        <v>924</v>
      </c>
      <c r="P98" s="5" t="s">
        <v>779</v>
      </c>
      <c r="Q98" s="4" t="s">
        <v>328</v>
      </c>
      <c r="R98" s="21">
        <v>44562</v>
      </c>
      <c r="S98" s="21">
        <v>44926</v>
      </c>
      <c r="T98" s="5" t="s">
        <v>763</v>
      </c>
      <c r="U98" s="8"/>
      <c r="V98" s="5"/>
      <c r="W98" s="21"/>
      <c r="X98" s="21"/>
      <c r="Y98" s="186"/>
      <c r="Z98" s="186"/>
      <c r="AA98" s="8"/>
      <c r="AB98" s="5"/>
      <c r="AC98" s="21"/>
      <c r="AD98" s="21"/>
      <c r="AE98" s="186"/>
      <c r="AF98" s="186"/>
      <c r="AG98" s="8"/>
      <c r="AH98" s="5"/>
      <c r="AI98" s="21"/>
      <c r="AJ98" s="21"/>
      <c r="AK98" s="186"/>
      <c r="AL98" s="186"/>
      <c r="AM98" s="8"/>
      <c r="AN98" s="5"/>
      <c r="AO98" s="21"/>
      <c r="AP98" s="21"/>
      <c r="AQ98" s="186"/>
      <c r="AR98" s="186"/>
      <c r="AS98" s="8"/>
      <c r="AT98" s="5"/>
      <c r="AU98" s="21"/>
      <c r="AV98" s="21"/>
      <c r="AW98" s="186"/>
      <c r="AX98" s="186"/>
      <c r="AY98" s="8"/>
      <c r="AZ98" s="5"/>
      <c r="BA98" s="21"/>
      <c r="BB98" s="21"/>
      <c r="BC98" s="186"/>
      <c r="BD98" s="186"/>
      <c r="BE98" s="8"/>
      <c r="BF98" s="5"/>
      <c r="BG98" s="21"/>
      <c r="BH98" s="21"/>
      <c r="BI98" s="186"/>
      <c r="BJ98" s="186"/>
      <c r="BK98" s="8"/>
      <c r="BL98" s="5"/>
      <c r="BM98" s="21"/>
      <c r="BN98" s="21"/>
      <c r="BO98" s="186"/>
      <c r="BP98" s="186"/>
      <c r="BQ98" s="8"/>
      <c r="BR98" s="5"/>
      <c r="BS98" s="21"/>
      <c r="BT98" s="21"/>
      <c r="BU98" s="186"/>
      <c r="BV98" s="186"/>
      <c r="BW98" s="8"/>
      <c r="BX98" s="5"/>
      <c r="BY98" s="21"/>
      <c r="BZ98" s="21"/>
      <c r="CA98" s="186"/>
      <c r="CB98" s="186"/>
      <c r="CC98" s="8"/>
      <c r="CD98" s="5"/>
      <c r="CE98" s="21"/>
      <c r="CF98" s="21"/>
      <c r="CG98" s="186"/>
      <c r="CH98" s="186"/>
      <c r="CI98" s="8"/>
      <c r="CJ98" s="5"/>
      <c r="CK98" s="21"/>
      <c r="CL98" s="21"/>
      <c r="CM98" s="186"/>
      <c r="CN98" s="151"/>
      <c r="CO98" s="36"/>
      <c r="CP98" s="37"/>
    </row>
    <row r="99" spans="1:94" ht="64.5" customHeight="1" x14ac:dyDescent="0.2">
      <c r="A99" s="136" t="s">
        <v>925</v>
      </c>
      <c r="B99" s="137" t="s">
        <v>755</v>
      </c>
      <c r="C99" s="138" t="s">
        <v>926</v>
      </c>
      <c r="D99" s="139" t="s">
        <v>81</v>
      </c>
      <c r="E99" s="9" t="s">
        <v>927</v>
      </c>
      <c r="F99" s="20" t="s">
        <v>928</v>
      </c>
      <c r="G99" s="34" t="s">
        <v>12</v>
      </c>
      <c r="H99" s="6" t="s">
        <v>929</v>
      </c>
      <c r="I99" s="140">
        <v>15</v>
      </c>
      <c r="J99" s="140">
        <v>4</v>
      </c>
      <c r="K99" s="140">
        <f t="shared" si="1"/>
        <v>60</v>
      </c>
      <c r="L99" s="35" t="str" cm="1">
        <f t="array" ref="L99">_xlfn.IFS(K99&lt;=0,"No aplica",K99&lt;=39,"Débil",K99&lt;=59,"Necesita mejora",K99&lt;=79,"Aceptable",K99&lt;=100,"Fuerte")</f>
        <v>Aceptable</v>
      </c>
      <c r="M99" s="34" t="str" cm="1">
        <f t="array" ref="M99">_xlfn.IFS(AND(G99="Bajo",L99="Fuerte"),"Bajo",AND(G99="Bajo",L99="Aceptable"),"Bajo",AND(G99="Bajo",L99="Necesita mejora"),"Moderado",AND(G99="Bajo",L99="Débil"),"Por encima del promedio",AND(G99="Moderado",L99="Fuerte"),"Bajo",AND(G99="Moderado",L99="Aceptable"),"Moderado",AND(G99="Moderado",L99="Necesita mejora"),"Por encima del promedio",AND(G99="Moderado",L99="Débil"),"Alto",AND(G99="Por encima del promedio",L99="Fuerte"),"Moderado",AND(G99="Por encima del promedio",L99="Aceptable"),"Por encima del promedio",AND(G99="Por encima del promedio",L99="Necesita mejora"),"Alto",AND(G99="Por encima del promedio",L99="Débil"),"Alto",AND(G99="Alto",L99="Fuerte"),"Por encima del promedio",AND(G99="Alto",L99="Aceptable"),"Alto",AND(G99="Alto",L99="Necesita mejora"),"Alto",AND(G99="Alto",L99="Débil"),"Alto")</f>
        <v>Bajo</v>
      </c>
      <c r="N99" s="7" t="str" cm="1">
        <f t="array" ref="N99">_xlfn.IFS(M99="Bajo","Asumir",M99="Moderado","Reducir",M99="Por encima del promedio","Evitar",M99="Alto","Evitar")</f>
        <v>Asumir</v>
      </c>
      <c r="O99" s="4" t="s">
        <v>930</v>
      </c>
      <c r="P99" s="5" t="s">
        <v>761</v>
      </c>
      <c r="Q99" s="4" t="s">
        <v>328</v>
      </c>
      <c r="R99" s="21">
        <v>44562</v>
      </c>
      <c r="S99" s="21">
        <v>44926</v>
      </c>
      <c r="T99" s="5" t="s">
        <v>763</v>
      </c>
      <c r="U99" s="8"/>
      <c r="V99" s="5"/>
      <c r="W99" s="21"/>
      <c r="X99" s="21"/>
      <c r="Y99" s="186"/>
      <c r="Z99" s="186"/>
      <c r="AA99" s="8"/>
      <c r="AB99" s="5"/>
      <c r="AC99" s="21"/>
      <c r="AD99" s="21"/>
      <c r="AE99" s="186"/>
      <c r="AF99" s="186"/>
      <c r="AG99" s="8"/>
      <c r="AH99" s="5"/>
      <c r="AI99" s="21"/>
      <c r="AJ99" s="21"/>
      <c r="AK99" s="186"/>
      <c r="AL99" s="186"/>
      <c r="AM99" s="8"/>
      <c r="AN99" s="5"/>
      <c r="AO99" s="21"/>
      <c r="AP99" s="21"/>
      <c r="AQ99" s="186"/>
      <c r="AR99" s="186"/>
      <c r="AS99" s="8"/>
      <c r="AT99" s="5"/>
      <c r="AU99" s="21"/>
      <c r="AV99" s="21"/>
      <c r="AW99" s="186"/>
      <c r="AX99" s="186"/>
      <c r="AY99" s="8"/>
      <c r="AZ99" s="5"/>
      <c r="BA99" s="21"/>
      <c r="BB99" s="21"/>
      <c r="BC99" s="186"/>
      <c r="BD99" s="186"/>
      <c r="BE99" s="8"/>
      <c r="BF99" s="5"/>
      <c r="BG99" s="21"/>
      <c r="BH99" s="21"/>
      <c r="BI99" s="186"/>
      <c r="BJ99" s="186"/>
      <c r="BK99" s="8"/>
      <c r="BL99" s="5"/>
      <c r="BM99" s="21"/>
      <c r="BN99" s="21"/>
      <c r="BO99" s="186"/>
      <c r="BP99" s="186"/>
      <c r="BQ99" s="8"/>
      <c r="BR99" s="5"/>
      <c r="BS99" s="21"/>
      <c r="BT99" s="21"/>
      <c r="BU99" s="186"/>
      <c r="BV99" s="186"/>
      <c r="BW99" s="8"/>
      <c r="BX99" s="5"/>
      <c r="BY99" s="21"/>
      <c r="BZ99" s="21"/>
      <c r="CA99" s="186"/>
      <c r="CB99" s="186"/>
      <c r="CC99" s="8"/>
      <c r="CD99" s="5"/>
      <c r="CE99" s="21"/>
      <c r="CF99" s="21"/>
      <c r="CG99" s="186"/>
      <c r="CH99" s="186"/>
      <c r="CI99" s="8"/>
      <c r="CJ99" s="5"/>
      <c r="CK99" s="21"/>
      <c r="CL99" s="21"/>
      <c r="CM99" s="186"/>
      <c r="CN99" s="151"/>
      <c r="CO99" s="36"/>
      <c r="CP99" s="37"/>
    </row>
    <row r="100" spans="1:94" ht="72" customHeight="1" x14ac:dyDescent="0.2">
      <c r="A100" s="136" t="s">
        <v>931</v>
      </c>
      <c r="B100" s="137" t="s">
        <v>765</v>
      </c>
      <c r="C100" s="138" t="s">
        <v>932</v>
      </c>
      <c r="D100" s="139" t="s">
        <v>81</v>
      </c>
      <c r="E100" s="9" t="s">
        <v>933</v>
      </c>
      <c r="F100" s="20" t="s">
        <v>934</v>
      </c>
      <c r="G100" s="34" t="s">
        <v>12</v>
      </c>
      <c r="H100" s="6" t="s">
        <v>935</v>
      </c>
      <c r="I100" s="140">
        <v>15</v>
      </c>
      <c r="J100" s="140">
        <v>4</v>
      </c>
      <c r="K100" s="140">
        <f t="shared" si="1"/>
        <v>60</v>
      </c>
      <c r="L100" s="35" t="str" cm="1">
        <f t="array" ref="L100">_xlfn.IFS(K100&lt;=0,"No aplica",K100&lt;=39,"Débil",K100&lt;=59,"Necesita mejora",K100&lt;=79,"Aceptable",K100&lt;=100,"Fuerte")</f>
        <v>Aceptable</v>
      </c>
      <c r="M100" s="34" t="str" cm="1">
        <f t="array" ref="M100">_xlfn.IFS(AND(G100="Bajo",L100="Fuerte"),"Bajo",AND(G100="Bajo",L100="Aceptable"),"Bajo",AND(G100="Bajo",L100="Necesita mejora"),"Moderado",AND(G100="Bajo",L100="Débil"),"Por encima del promedio",AND(G100="Moderado",L100="Fuerte"),"Bajo",AND(G100="Moderado",L100="Aceptable"),"Moderado",AND(G100="Moderado",L100="Necesita mejora"),"Por encima del promedio",AND(G100="Moderado",L100="Débil"),"Alto",AND(G100="Por encima del promedio",L100="Fuerte"),"Moderado",AND(G100="Por encima del promedio",L100="Aceptable"),"Por encima del promedio",AND(G100="Por encima del promedio",L100="Necesita mejora"),"Alto",AND(G100="Por encima del promedio",L100="Débil"),"Alto",AND(G100="Alto",L100="Fuerte"),"Por encima del promedio",AND(G100="Alto",L100="Aceptable"),"Alto",AND(G100="Alto",L100="Necesita mejora"),"Alto",AND(G100="Alto",L100="Débil"),"Alto")</f>
        <v>Bajo</v>
      </c>
      <c r="N100" s="7" t="str" cm="1">
        <f t="array" ref="N100">_xlfn.IFS(M100="Bajo","Asumir",M100="Moderado","Reducir",M100="Por encima del promedio","Evitar",M100="Alto","Evitar")</f>
        <v>Asumir</v>
      </c>
      <c r="O100" s="4" t="s">
        <v>936</v>
      </c>
      <c r="P100" s="5" t="s">
        <v>771</v>
      </c>
      <c r="Q100" s="4" t="s">
        <v>328</v>
      </c>
      <c r="R100" s="21">
        <v>44562</v>
      </c>
      <c r="S100" s="21">
        <v>44926</v>
      </c>
      <c r="T100" s="5" t="s">
        <v>763</v>
      </c>
      <c r="U100" s="8"/>
      <c r="V100" s="5"/>
      <c r="W100" s="21"/>
      <c r="X100" s="21"/>
      <c r="Y100" s="186"/>
      <c r="Z100" s="186"/>
      <c r="AA100" s="8"/>
      <c r="AB100" s="5"/>
      <c r="AC100" s="21"/>
      <c r="AD100" s="21"/>
      <c r="AE100" s="186"/>
      <c r="AF100" s="186"/>
      <c r="AG100" s="8"/>
      <c r="AH100" s="5"/>
      <c r="AI100" s="21"/>
      <c r="AJ100" s="21"/>
      <c r="AK100" s="186"/>
      <c r="AL100" s="186"/>
      <c r="AM100" s="8"/>
      <c r="AN100" s="5"/>
      <c r="AO100" s="21"/>
      <c r="AP100" s="21"/>
      <c r="AQ100" s="186"/>
      <c r="AR100" s="186"/>
      <c r="AS100" s="8"/>
      <c r="AT100" s="5"/>
      <c r="AU100" s="21"/>
      <c r="AV100" s="21"/>
      <c r="AW100" s="186"/>
      <c r="AX100" s="186"/>
      <c r="AY100" s="8"/>
      <c r="AZ100" s="5"/>
      <c r="BA100" s="21"/>
      <c r="BB100" s="21"/>
      <c r="BC100" s="186"/>
      <c r="BD100" s="186"/>
      <c r="BE100" s="8"/>
      <c r="BF100" s="5"/>
      <c r="BG100" s="21"/>
      <c r="BH100" s="21"/>
      <c r="BI100" s="186"/>
      <c r="BJ100" s="186"/>
      <c r="BK100" s="8"/>
      <c r="BL100" s="5"/>
      <c r="BM100" s="21"/>
      <c r="BN100" s="21"/>
      <c r="BO100" s="186"/>
      <c r="BP100" s="186"/>
      <c r="BQ100" s="8"/>
      <c r="BR100" s="5"/>
      <c r="BS100" s="21"/>
      <c r="BT100" s="21"/>
      <c r="BU100" s="186"/>
      <c r="BV100" s="186"/>
      <c r="BW100" s="8"/>
      <c r="BX100" s="5"/>
      <c r="BY100" s="21"/>
      <c r="BZ100" s="21"/>
      <c r="CA100" s="186"/>
      <c r="CB100" s="186"/>
      <c r="CC100" s="8"/>
      <c r="CD100" s="5"/>
      <c r="CE100" s="21"/>
      <c r="CF100" s="21"/>
      <c r="CG100" s="186"/>
      <c r="CH100" s="186"/>
      <c r="CI100" s="8"/>
      <c r="CJ100" s="5"/>
      <c r="CK100" s="21"/>
      <c r="CL100" s="21"/>
      <c r="CM100" s="186"/>
      <c r="CN100" s="151"/>
      <c r="CO100" s="36"/>
      <c r="CP100" s="37"/>
    </row>
    <row r="101" spans="1:94" ht="49.5" customHeight="1" x14ac:dyDescent="0.2">
      <c r="A101" s="136" t="s">
        <v>937</v>
      </c>
      <c r="B101" s="137" t="s">
        <v>755</v>
      </c>
      <c r="C101" s="138" t="s">
        <v>938</v>
      </c>
      <c r="D101" s="139" t="s">
        <v>83</v>
      </c>
      <c r="E101" s="9" t="s">
        <v>939</v>
      </c>
      <c r="F101" s="20" t="s">
        <v>940</v>
      </c>
      <c r="G101" s="34" t="s">
        <v>12</v>
      </c>
      <c r="H101" s="6" t="s">
        <v>941</v>
      </c>
      <c r="I101" s="140">
        <v>15</v>
      </c>
      <c r="J101" s="140">
        <v>5</v>
      </c>
      <c r="K101" s="140">
        <f t="shared" si="1"/>
        <v>75</v>
      </c>
      <c r="L101" s="35" t="str" cm="1">
        <f t="array" ref="L101">_xlfn.IFS(K101&lt;=0,"No aplica",K101&lt;=39,"Débil",K101&lt;=59,"Necesita mejora",K101&lt;=79,"Aceptable",K101&lt;=100,"Fuerte")</f>
        <v>Aceptable</v>
      </c>
      <c r="M101" s="34" t="str" cm="1">
        <f t="array" ref="M101">_xlfn.IFS(AND(G101="Bajo",L101="Fuerte"),"Bajo",AND(G101="Bajo",L101="Aceptable"),"Bajo",AND(G101="Bajo",L101="Necesita mejora"),"Moderado",AND(G101="Bajo",L101="Débil"),"Por encima del promedio",AND(G101="Moderado",L101="Fuerte"),"Bajo",AND(G101="Moderado",L101="Aceptable"),"Moderado",AND(G101="Moderado",L101="Necesita mejora"),"Por encima del promedio",AND(G101="Moderado",L101="Débil"),"Alto",AND(G101="Por encima del promedio",L101="Fuerte"),"Moderado",AND(G101="Por encima del promedio",L101="Aceptable"),"Por encima del promedio",AND(G101="Por encima del promedio",L101="Necesita mejora"),"Alto",AND(G101="Por encima del promedio",L101="Débil"),"Alto",AND(G101="Alto",L101="Fuerte"),"Por encima del promedio",AND(G101="Alto",L101="Aceptable"),"Alto",AND(G101="Alto",L101="Necesita mejora"),"Alto",AND(G101="Alto",L101="Débil"),"Alto")</f>
        <v>Bajo</v>
      </c>
      <c r="N101" s="7" t="str" cm="1">
        <f t="array" ref="N101">_xlfn.IFS(M101="Bajo","Asumir",M101="Moderado","Reducir",M101="Por encima del promedio","Evitar",M101="Alto","Evitar")</f>
        <v>Asumir</v>
      </c>
      <c r="O101" s="4" t="s">
        <v>942</v>
      </c>
      <c r="P101" s="5" t="s">
        <v>761</v>
      </c>
      <c r="Q101" s="4" t="s">
        <v>328</v>
      </c>
      <c r="R101" s="21">
        <v>44562</v>
      </c>
      <c r="S101" s="21">
        <v>44926</v>
      </c>
      <c r="T101" s="5" t="s">
        <v>763</v>
      </c>
      <c r="U101" s="8"/>
      <c r="V101" s="5"/>
      <c r="W101" s="21"/>
      <c r="X101" s="21"/>
      <c r="Y101" s="186"/>
      <c r="Z101" s="186"/>
      <c r="AA101" s="8"/>
      <c r="AB101" s="5"/>
      <c r="AC101" s="21"/>
      <c r="AD101" s="21"/>
      <c r="AE101" s="186"/>
      <c r="AF101" s="186"/>
      <c r="AG101" s="8"/>
      <c r="AH101" s="5"/>
      <c r="AI101" s="21"/>
      <c r="AJ101" s="21"/>
      <c r="AK101" s="186"/>
      <c r="AL101" s="186"/>
      <c r="AM101" s="8"/>
      <c r="AN101" s="5"/>
      <c r="AO101" s="21"/>
      <c r="AP101" s="21"/>
      <c r="AQ101" s="186"/>
      <c r="AR101" s="186"/>
      <c r="AS101" s="8"/>
      <c r="AT101" s="5"/>
      <c r="AU101" s="21"/>
      <c r="AV101" s="21"/>
      <c r="AW101" s="186"/>
      <c r="AX101" s="186"/>
      <c r="AY101" s="8"/>
      <c r="AZ101" s="5"/>
      <c r="BA101" s="21"/>
      <c r="BB101" s="21"/>
      <c r="BC101" s="186"/>
      <c r="BD101" s="186"/>
      <c r="BE101" s="8"/>
      <c r="BF101" s="5"/>
      <c r="BG101" s="21"/>
      <c r="BH101" s="21"/>
      <c r="BI101" s="186"/>
      <c r="BJ101" s="186"/>
      <c r="BK101" s="8"/>
      <c r="BL101" s="5"/>
      <c r="BM101" s="21"/>
      <c r="BN101" s="21"/>
      <c r="BO101" s="186"/>
      <c r="BP101" s="186"/>
      <c r="BQ101" s="8"/>
      <c r="BR101" s="5"/>
      <c r="BS101" s="21"/>
      <c r="BT101" s="21"/>
      <c r="BU101" s="186"/>
      <c r="BV101" s="186"/>
      <c r="BW101" s="8"/>
      <c r="BX101" s="5"/>
      <c r="BY101" s="21"/>
      <c r="BZ101" s="21"/>
      <c r="CA101" s="186"/>
      <c r="CB101" s="186"/>
      <c r="CC101" s="8"/>
      <c r="CD101" s="5"/>
      <c r="CE101" s="21"/>
      <c r="CF101" s="21"/>
      <c r="CG101" s="186"/>
      <c r="CH101" s="186"/>
      <c r="CI101" s="8"/>
      <c r="CJ101" s="5"/>
      <c r="CK101" s="21"/>
      <c r="CL101" s="21"/>
      <c r="CM101" s="186"/>
      <c r="CN101" s="151"/>
      <c r="CO101" s="36"/>
      <c r="CP101" s="37"/>
    </row>
    <row r="102" spans="1:94" ht="210.75" customHeight="1" x14ac:dyDescent="0.2">
      <c r="A102" s="136" t="s">
        <v>943</v>
      </c>
      <c r="B102" s="137" t="s">
        <v>755</v>
      </c>
      <c r="C102" s="138" t="s">
        <v>944</v>
      </c>
      <c r="D102" s="139" t="s">
        <v>76</v>
      </c>
      <c r="E102" s="9" t="s">
        <v>945</v>
      </c>
      <c r="F102" s="20" t="s">
        <v>946</v>
      </c>
      <c r="G102" s="34" t="s">
        <v>7</v>
      </c>
      <c r="H102" s="6" t="s">
        <v>947</v>
      </c>
      <c r="I102" s="140">
        <v>10</v>
      </c>
      <c r="J102" s="140">
        <v>5</v>
      </c>
      <c r="K102" s="140">
        <f t="shared" si="1"/>
        <v>50</v>
      </c>
      <c r="L102" s="35" t="str" cm="1">
        <f t="array" ref="L102">_xlfn.IFS(K102&lt;=0,"No aplica",K102&lt;=39,"Débil",K102&lt;=59,"Necesita mejora",K102&lt;=79,"Aceptable",K102&lt;=100,"Fuerte")</f>
        <v>Necesita mejora</v>
      </c>
      <c r="M102" s="34" t="str" cm="1">
        <f t="array" ref="M102">_xlfn.IFS(AND(G102="Bajo",L102="Fuerte"),"Bajo",AND(G102="Bajo",L102="Aceptable"),"Bajo",AND(G102="Bajo",L102="Necesita mejora"),"Moderado",AND(G102="Bajo",L102="Débil"),"Por encima del promedio",AND(G102="Moderado",L102="Fuerte"),"Bajo",AND(G102="Moderado",L102="Aceptable"),"Moderado",AND(G102="Moderado",L102="Necesita mejora"),"Por encima del promedio",AND(G102="Moderado",L102="Débil"),"Alto",AND(G102="Por encima del promedio",L102="Fuerte"),"Moderado",AND(G102="Por encima del promedio",L102="Aceptable"),"Por encima del promedio",AND(G102="Por encima del promedio",L102="Necesita mejora"),"Alto",AND(G102="Por encima del promedio",L102="Débil"),"Alto",AND(G102="Alto",L102="Fuerte"),"Por encima del promedio",AND(G102="Alto",L102="Aceptable"),"Alto",AND(G102="Alto",L102="Necesita mejora"),"Alto",AND(G102="Alto",L102="Débil"),"Alto")</f>
        <v>Alto</v>
      </c>
      <c r="N102" s="7" t="str" cm="1">
        <f t="array" ref="N102">_xlfn.IFS(M102="Bajo","Asumir",M102="Moderado","Reducir",M102="Por encima del promedio","Evitar",M102="Alto","Evitar")</f>
        <v>Evitar</v>
      </c>
      <c r="O102" s="4" t="s">
        <v>948</v>
      </c>
      <c r="P102" s="5" t="s">
        <v>949</v>
      </c>
      <c r="Q102" s="4" t="s">
        <v>212</v>
      </c>
      <c r="R102" s="21">
        <v>44562</v>
      </c>
      <c r="S102" s="21">
        <v>44926</v>
      </c>
      <c r="T102" s="5" t="s">
        <v>950</v>
      </c>
      <c r="U102" s="8"/>
      <c r="V102" s="5"/>
      <c r="W102" s="21"/>
      <c r="X102" s="21"/>
      <c r="Y102" s="186"/>
      <c r="Z102" s="186"/>
      <c r="AA102" s="8"/>
      <c r="AB102" s="5"/>
      <c r="AC102" s="21"/>
      <c r="AD102" s="21"/>
      <c r="AE102" s="186"/>
      <c r="AF102" s="186"/>
      <c r="AG102" s="8"/>
      <c r="AH102" s="5"/>
      <c r="AI102" s="21"/>
      <c r="AJ102" s="21"/>
      <c r="AK102" s="186"/>
      <c r="AL102" s="186"/>
      <c r="AM102" s="8"/>
      <c r="AN102" s="5"/>
      <c r="AO102" s="21"/>
      <c r="AP102" s="21"/>
      <c r="AQ102" s="186"/>
      <c r="AR102" s="186"/>
      <c r="AS102" s="8"/>
      <c r="AT102" s="5"/>
      <c r="AU102" s="21"/>
      <c r="AV102" s="21"/>
      <c r="AW102" s="186"/>
      <c r="AX102" s="186"/>
      <c r="AY102" s="8"/>
      <c r="AZ102" s="5"/>
      <c r="BA102" s="21"/>
      <c r="BB102" s="21"/>
      <c r="BC102" s="186"/>
      <c r="BD102" s="186"/>
      <c r="BE102" s="8"/>
      <c r="BF102" s="5"/>
      <c r="BG102" s="21"/>
      <c r="BH102" s="21"/>
      <c r="BI102" s="186"/>
      <c r="BJ102" s="186"/>
      <c r="BK102" s="8"/>
      <c r="BL102" s="5"/>
      <c r="BM102" s="21"/>
      <c r="BN102" s="21"/>
      <c r="BO102" s="186"/>
      <c r="BP102" s="186"/>
      <c r="BQ102" s="8"/>
      <c r="BR102" s="5"/>
      <c r="BS102" s="21"/>
      <c r="BT102" s="21"/>
      <c r="BU102" s="186"/>
      <c r="BV102" s="186"/>
      <c r="BW102" s="8"/>
      <c r="BX102" s="5"/>
      <c r="BY102" s="21"/>
      <c r="BZ102" s="21"/>
      <c r="CA102" s="186"/>
      <c r="CB102" s="186"/>
      <c r="CC102" s="8"/>
      <c r="CD102" s="5"/>
      <c r="CE102" s="21"/>
      <c r="CF102" s="21"/>
      <c r="CG102" s="186"/>
      <c r="CH102" s="186"/>
      <c r="CI102" s="8"/>
      <c r="CJ102" s="5"/>
      <c r="CK102" s="21"/>
      <c r="CL102" s="21"/>
      <c r="CM102" s="186"/>
      <c r="CN102" s="151"/>
      <c r="CO102" s="36"/>
      <c r="CP102" s="37"/>
    </row>
    <row r="103" spans="1:94" ht="121.5" customHeight="1" x14ac:dyDescent="0.2">
      <c r="A103" s="136" t="s">
        <v>951</v>
      </c>
      <c r="B103" s="137" t="s">
        <v>952</v>
      </c>
      <c r="C103" s="138" t="s">
        <v>953</v>
      </c>
      <c r="D103" s="139" t="s">
        <v>76</v>
      </c>
      <c r="E103" s="9" t="s">
        <v>954</v>
      </c>
      <c r="F103" s="20" t="s">
        <v>955</v>
      </c>
      <c r="G103" s="34" t="s">
        <v>12</v>
      </c>
      <c r="H103" s="6" t="s">
        <v>956</v>
      </c>
      <c r="I103" s="140">
        <v>15</v>
      </c>
      <c r="J103" s="140">
        <v>5</v>
      </c>
      <c r="K103" s="140">
        <f t="shared" si="1"/>
        <v>75</v>
      </c>
      <c r="L103" s="35" t="str" cm="1">
        <f t="array" ref="L103">_xlfn.IFS(K103&lt;=0,"No aplica",K103&lt;=39,"Débil",K103&lt;=59,"Necesita mejora",K103&lt;=79,"Aceptable",K103&lt;=100,"Fuerte")</f>
        <v>Aceptable</v>
      </c>
      <c r="M103" s="34" t="str" cm="1">
        <f t="array" ref="M103">_xlfn.IFS(AND(G103="Bajo",L103="Fuerte"),"Bajo",AND(G103="Bajo",L103="Aceptable"),"Bajo",AND(G103="Bajo",L103="Necesita mejora"),"Moderado",AND(G103="Bajo",L103="Débil"),"Por encima del promedio",AND(G103="Moderado",L103="Fuerte"),"Bajo",AND(G103="Moderado",L103="Aceptable"),"Moderado",AND(G103="Moderado",L103="Necesita mejora"),"Por encima del promedio",AND(G103="Moderado",L103="Débil"),"Alto",AND(G103="Por encima del promedio",L103="Fuerte"),"Moderado",AND(G103="Por encima del promedio",L103="Aceptable"),"Por encima del promedio",AND(G103="Por encima del promedio",L103="Necesita mejora"),"Alto",AND(G103="Por encima del promedio",L103="Débil"),"Alto",AND(G103="Alto",L103="Fuerte"),"Por encima del promedio",AND(G103="Alto",L103="Aceptable"),"Alto",AND(G103="Alto",L103="Necesita mejora"),"Alto",AND(G103="Alto",L103="Débil"),"Alto")</f>
        <v>Bajo</v>
      </c>
      <c r="N103" s="7" t="str" cm="1">
        <f t="array" ref="N103">_xlfn.IFS(M103="Bajo","Asumir",M103="Moderado","Reducir",M103="Por encima del promedio","Evitar",M103="Alto","Evitar")</f>
        <v>Asumir</v>
      </c>
      <c r="O103" s="4" t="s">
        <v>957</v>
      </c>
      <c r="P103" s="5" t="s">
        <v>958</v>
      </c>
      <c r="Q103" s="4" t="s">
        <v>212</v>
      </c>
      <c r="R103" s="21">
        <v>44562</v>
      </c>
      <c r="S103" s="21">
        <v>44926</v>
      </c>
      <c r="T103" s="5" t="s">
        <v>959</v>
      </c>
      <c r="U103" s="8"/>
      <c r="V103" s="5"/>
      <c r="W103" s="21"/>
      <c r="X103" s="21"/>
      <c r="Y103" s="186"/>
      <c r="Z103" s="186"/>
      <c r="AA103" s="8"/>
      <c r="AB103" s="5"/>
      <c r="AC103" s="21"/>
      <c r="AD103" s="21"/>
      <c r="AE103" s="186"/>
      <c r="AF103" s="186"/>
      <c r="AG103" s="8"/>
      <c r="AH103" s="5"/>
      <c r="AI103" s="21"/>
      <c r="AJ103" s="21"/>
      <c r="AK103" s="186"/>
      <c r="AL103" s="186"/>
      <c r="AM103" s="8"/>
      <c r="AN103" s="5"/>
      <c r="AO103" s="21"/>
      <c r="AP103" s="21"/>
      <c r="AQ103" s="186"/>
      <c r="AR103" s="186"/>
      <c r="AS103" s="8"/>
      <c r="AT103" s="5"/>
      <c r="AU103" s="21"/>
      <c r="AV103" s="21"/>
      <c r="AW103" s="186"/>
      <c r="AX103" s="186"/>
      <c r="AY103" s="8"/>
      <c r="AZ103" s="5"/>
      <c r="BA103" s="21"/>
      <c r="BB103" s="21"/>
      <c r="BC103" s="186"/>
      <c r="BD103" s="186"/>
      <c r="BE103" s="8"/>
      <c r="BF103" s="5"/>
      <c r="BG103" s="21"/>
      <c r="BH103" s="21"/>
      <c r="BI103" s="186"/>
      <c r="BJ103" s="186"/>
      <c r="BK103" s="8"/>
      <c r="BL103" s="5"/>
      <c r="BM103" s="21"/>
      <c r="BN103" s="21"/>
      <c r="BO103" s="186"/>
      <c r="BP103" s="186"/>
      <c r="BQ103" s="8"/>
      <c r="BR103" s="5"/>
      <c r="BS103" s="21"/>
      <c r="BT103" s="21"/>
      <c r="BU103" s="186"/>
      <c r="BV103" s="186"/>
      <c r="BW103" s="8"/>
      <c r="BX103" s="5"/>
      <c r="BY103" s="21"/>
      <c r="BZ103" s="21"/>
      <c r="CA103" s="186"/>
      <c r="CB103" s="186"/>
      <c r="CC103" s="8"/>
      <c r="CD103" s="5"/>
      <c r="CE103" s="21"/>
      <c r="CF103" s="21"/>
      <c r="CG103" s="186"/>
      <c r="CH103" s="186"/>
      <c r="CI103" s="8"/>
      <c r="CJ103" s="5"/>
      <c r="CK103" s="21"/>
      <c r="CL103" s="21"/>
      <c r="CM103" s="186"/>
      <c r="CN103" s="151"/>
      <c r="CO103" s="36"/>
      <c r="CP103" s="37"/>
    </row>
    <row r="104" spans="1:94" ht="98.25" customHeight="1" x14ac:dyDescent="0.2">
      <c r="A104" s="136" t="s">
        <v>960</v>
      </c>
      <c r="B104" s="137" t="s">
        <v>952</v>
      </c>
      <c r="C104" s="138" t="s">
        <v>961</v>
      </c>
      <c r="D104" s="139" t="s">
        <v>76</v>
      </c>
      <c r="E104" s="9" t="s">
        <v>962</v>
      </c>
      <c r="F104" s="20" t="s">
        <v>963</v>
      </c>
      <c r="G104" s="34" t="s">
        <v>10</v>
      </c>
      <c r="H104" s="6" t="s">
        <v>964</v>
      </c>
      <c r="I104" s="140">
        <v>15</v>
      </c>
      <c r="J104" s="140">
        <v>4</v>
      </c>
      <c r="K104" s="140">
        <f t="shared" si="1"/>
        <v>60</v>
      </c>
      <c r="L104" s="35" t="str" cm="1">
        <f t="array" ref="L104">_xlfn.IFS(K104&lt;=0,"No aplica",K104&lt;=39,"Débil",K104&lt;=59,"Necesita mejora",K104&lt;=79,"Aceptable",K104&lt;=100,"Fuerte")</f>
        <v>Aceptable</v>
      </c>
      <c r="M104" s="34" t="str" cm="1">
        <f t="array" ref="M104">_xlfn.IFS(AND(G104="Bajo",L104="Fuerte"),"Bajo",AND(G104="Bajo",L104="Aceptable"),"Bajo",AND(G104="Bajo",L104="Necesita mejora"),"Moderado",AND(G104="Bajo",L104="Débil"),"Por encima del promedio",AND(G104="Moderado",L104="Fuerte"),"Bajo",AND(G104="Moderado",L104="Aceptable"),"Moderado",AND(G104="Moderado",L104="Necesita mejora"),"Por encima del promedio",AND(G104="Moderado",L104="Débil"),"Alto",AND(G104="Por encima del promedio",L104="Fuerte"),"Moderado",AND(G104="Por encima del promedio",L104="Aceptable"),"Por encima del promedio",AND(G104="Por encima del promedio",L104="Necesita mejora"),"Alto",AND(G104="Por encima del promedio",L104="Débil"),"Alto",AND(G104="Alto",L104="Fuerte"),"Por encima del promedio",AND(G104="Alto",L104="Aceptable"),"Alto",AND(G104="Alto",L104="Necesita mejora"),"Alto",AND(G104="Alto",L104="Débil"),"Alto")</f>
        <v>Por encima del promedio</v>
      </c>
      <c r="N104" s="7" t="str" cm="1">
        <f t="array" ref="N104">_xlfn.IFS(M104="Bajo","Asumir",M104="Moderado","Reducir",M104="Por encima del promedio","Evitar",M104="Alto","Evitar")</f>
        <v>Evitar</v>
      </c>
      <c r="O104" s="4" t="s">
        <v>965</v>
      </c>
      <c r="P104" s="5" t="s">
        <v>958</v>
      </c>
      <c r="Q104" s="4" t="s">
        <v>212</v>
      </c>
      <c r="R104" s="21">
        <v>44562</v>
      </c>
      <c r="S104" s="21">
        <v>44926</v>
      </c>
      <c r="T104" s="5" t="s">
        <v>966</v>
      </c>
      <c r="U104" s="8"/>
      <c r="V104" s="5"/>
      <c r="W104" s="21"/>
      <c r="X104" s="21"/>
      <c r="Y104" s="186"/>
      <c r="Z104" s="186"/>
      <c r="AA104" s="8"/>
      <c r="AB104" s="5"/>
      <c r="AC104" s="21"/>
      <c r="AD104" s="21"/>
      <c r="AE104" s="186"/>
      <c r="AF104" s="186"/>
      <c r="AG104" s="8"/>
      <c r="AH104" s="5"/>
      <c r="AI104" s="21"/>
      <c r="AJ104" s="21"/>
      <c r="AK104" s="186"/>
      <c r="AL104" s="186"/>
      <c r="AM104" s="8"/>
      <c r="AN104" s="5"/>
      <c r="AO104" s="21"/>
      <c r="AP104" s="21"/>
      <c r="AQ104" s="186"/>
      <c r="AR104" s="186"/>
      <c r="AS104" s="8"/>
      <c r="AT104" s="5"/>
      <c r="AU104" s="21"/>
      <c r="AV104" s="21"/>
      <c r="AW104" s="186"/>
      <c r="AX104" s="186"/>
      <c r="AY104" s="8"/>
      <c r="AZ104" s="5"/>
      <c r="BA104" s="21"/>
      <c r="BB104" s="21"/>
      <c r="BC104" s="186"/>
      <c r="BD104" s="186"/>
      <c r="BE104" s="8"/>
      <c r="BF104" s="5"/>
      <c r="BG104" s="21"/>
      <c r="BH104" s="21"/>
      <c r="BI104" s="186"/>
      <c r="BJ104" s="186"/>
      <c r="BK104" s="8"/>
      <c r="BL104" s="5"/>
      <c r="BM104" s="21"/>
      <c r="BN104" s="21"/>
      <c r="BO104" s="186"/>
      <c r="BP104" s="186"/>
      <c r="BQ104" s="8"/>
      <c r="BR104" s="5"/>
      <c r="BS104" s="21"/>
      <c r="BT104" s="21"/>
      <c r="BU104" s="186"/>
      <c r="BV104" s="186"/>
      <c r="BW104" s="8"/>
      <c r="BX104" s="5"/>
      <c r="BY104" s="21"/>
      <c r="BZ104" s="21"/>
      <c r="CA104" s="186"/>
      <c r="CB104" s="186"/>
      <c r="CC104" s="8"/>
      <c r="CD104" s="5"/>
      <c r="CE104" s="21"/>
      <c r="CF104" s="21"/>
      <c r="CG104" s="186"/>
      <c r="CH104" s="186"/>
      <c r="CI104" s="8"/>
      <c r="CJ104" s="5"/>
      <c r="CK104" s="21"/>
      <c r="CL104" s="21"/>
      <c r="CM104" s="186"/>
      <c r="CN104" s="151"/>
      <c r="CO104" s="36"/>
      <c r="CP104" s="37"/>
    </row>
    <row r="105" spans="1:94" ht="99" customHeight="1" x14ac:dyDescent="0.2">
      <c r="A105" s="136" t="s">
        <v>967</v>
      </c>
      <c r="B105" s="137" t="s">
        <v>952</v>
      </c>
      <c r="C105" s="138" t="s">
        <v>968</v>
      </c>
      <c r="D105" s="139" t="s">
        <v>76</v>
      </c>
      <c r="E105" s="9" t="s">
        <v>969</v>
      </c>
      <c r="F105" s="20" t="s">
        <v>970</v>
      </c>
      <c r="G105" s="34" t="s">
        <v>7</v>
      </c>
      <c r="H105" s="6" t="s">
        <v>971</v>
      </c>
      <c r="I105" s="140">
        <v>15</v>
      </c>
      <c r="J105" s="140">
        <v>5</v>
      </c>
      <c r="K105" s="140">
        <f t="shared" si="1"/>
        <v>75</v>
      </c>
      <c r="L105" s="35" t="str" cm="1">
        <f t="array" ref="L105">_xlfn.IFS(K105&lt;=0,"No aplica",K105&lt;=39,"Débil",K105&lt;=59,"Necesita mejora",K105&lt;=79,"Aceptable",K105&lt;=100,"Fuerte")</f>
        <v>Aceptable</v>
      </c>
      <c r="M105" s="34" t="str" cm="1">
        <f t="array" ref="M105">_xlfn.IFS(AND(G105="Bajo",L105="Fuerte"),"Bajo",AND(G105="Bajo",L105="Aceptable"),"Bajo",AND(G105="Bajo",L105="Necesita mejora"),"Moderado",AND(G105="Bajo",L105="Débil"),"Por encima del promedio",AND(G105="Moderado",L105="Fuerte"),"Bajo",AND(G105="Moderado",L105="Aceptable"),"Moderado",AND(G105="Moderado",L105="Necesita mejora"),"Por encima del promedio",AND(G105="Moderado",L105="Débil"),"Alto",AND(G105="Por encima del promedio",L105="Fuerte"),"Moderado",AND(G105="Por encima del promedio",L105="Aceptable"),"Por encima del promedio",AND(G105="Por encima del promedio",L105="Necesita mejora"),"Alto",AND(G105="Por encima del promedio",L105="Débil"),"Alto",AND(G105="Alto",L105="Fuerte"),"Por encima del promedio",AND(G105="Alto",L105="Aceptable"),"Alto",AND(G105="Alto",L105="Necesita mejora"),"Alto",AND(G105="Alto",L105="Débil"),"Alto")</f>
        <v>Alto</v>
      </c>
      <c r="N105" s="7" t="str" cm="1">
        <f t="array" ref="N105">_xlfn.IFS(M105="Bajo","Asumir",M105="Moderado","Reducir",M105="Por encima del promedio","Evitar",M105="Alto","Evitar")</f>
        <v>Evitar</v>
      </c>
      <c r="O105" s="4" t="s">
        <v>972</v>
      </c>
      <c r="P105" s="5" t="s">
        <v>958</v>
      </c>
      <c r="Q105" s="4" t="s">
        <v>212</v>
      </c>
      <c r="R105" s="21">
        <v>44562</v>
      </c>
      <c r="S105" s="21">
        <v>44926</v>
      </c>
      <c r="T105" s="5" t="s">
        <v>973</v>
      </c>
      <c r="U105" s="8"/>
      <c r="V105" s="5"/>
      <c r="W105" s="21"/>
      <c r="X105" s="21"/>
      <c r="Y105" s="186"/>
      <c r="Z105" s="186"/>
      <c r="AA105" s="8"/>
      <c r="AB105" s="5"/>
      <c r="AC105" s="21"/>
      <c r="AD105" s="21"/>
      <c r="AE105" s="186"/>
      <c r="AF105" s="186"/>
      <c r="AG105" s="8"/>
      <c r="AH105" s="5"/>
      <c r="AI105" s="21"/>
      <c r="AJ105" s="21"/>
      <c r="AK105" s="186"/>
      <c r="AL105" s="186"/>
      <c r="AM105" s="8"/>
      <c r="AN105" s="5"/>
      <c r="AO105" s="21"/>
      <c r="AP105" s="21"/>
      <c r="AQ105" s="186"/>
      <c r="AR105" s="186"/>
      <c r="AS105" s="8"/>
      <c r="AT105" s="5"/>
      <c r="AU105" s="21"/>
      <c r="AV105" s="21"/>
      <c r="AW105" s="186"/>
      <c r="AX105" s="186"/>
      <c r="AY105" s="8"/>
      <c r="AZ105" s="5"/>
      <c r="BA105" s="21"/>
      <c r="BB105" s="21"/>
      <c r="BC105" s="186"/>
      <c r="BD105" s="186"/>
      <c r="BE105" s="8"/>
      <c r="BF105" s="5"/>
      <c r="BG105" s="21"/>
      <c r="BH105" s="21"/>
      <c r="BI105" s="186"/>
      <c r="BJ105" s="186"/>
      <c r="BK105" s="8"/>
      <c r="BL105" s="5"/>
      <c r="BM105" s="21"/>
      <c r="BN105" s="21"/>
      <c r="BO105" s="186"/>
      <c r="BP105" s="186"/>
      <c r="BQ105" s="8"/>
      <c r="BR105" s="5"/>
      <c r="BS105" s="21"/>
      <c r="BT105" s="21"/>
      <c r="BU105" s="186"/>
      <c r="BV105" s="186"/>
      <c r="BW105" s="8"/>
      <c r="BX105" s="5"/>
      <c r="BY105" s="21"/>
      <c r="BZ105" s="21"/>
      <c r="CA105" s="186"/>
      <c r="CB105" s="186"/>
      <c r="CC105" s="8"/>
      <c r="CD105" s="5"/>
      <c r="CE105" s="21"/>
      <c r="CF105" s="21"/>
      <c r="CG105" s="186"/>
      <c r="CH105" s="186"/>
      <c r="CI105" s="8"/>
      <c r="CJ105" s="5"/>
      <c r="CK105" s="21"/>
      <c r="CL105" s="21"/>
      <c r="CM105" s="186"/>
      <c r="CN105" s="151"/>
      <c r="CO105" s="36"/>
      <c r="CP105" s="37"/>
    </row>
    <row r="106" spans="1:94" ht="148.5" customHeight="1" x14ac:dyDescent="0.2">
      <c r="A106" s="136" t="s">
        <v>974</v>
      </c>
      <c r="B106" s="137" t="s">
        <v>952</v>
      </c>
      <c r="C106" s="138" t="s">
        <v>975</v>
      </c>
      <c r="D106" s="139" t="s">
        <v>76</v>
      </c>
      <c r="E106" s="9" t="s">
        <v>976</v>
      </c>
      <c r="F106" s="20" t="s">
        <v>977</v>
      </c>
      <c r="G106" s="34" t="s">
        <v>12</v>
      </c>
      <c r="H106" s="6" t="s">
        <v>978</v>
      </c>
      <c r="I106" s="140">
        <v>15</v>
      </c>
      <c r="J106" s="140">
        <v>5</v>
      </c>
      <c r="K106" s="140">
        <f t="shared" si="1"/>
        <v>75</v>
      </c>
      <c r="L106" s="35" t="str" cm="1">
        <f t="array" ref="L106">_xlfn.IFS(K106&lt;=0,"No aplica",K106&lt;=39,"Débil",K106&lt;=59,"Necesita mejora",K106&lt;=79,"Aceptable",K106&lt;=100,"Fuerte")</f>
        <v>Aceptable</v>
      </c>
      <c r="M106" s="34" t="str" cm="1">
        <f t="array" ref="M106">_xlfn.IFS(AND(G106="Bajo",L106="Fuerte"),"Bajo",AND(G106="Bajo",L106="Aceptable"),"Bajo",AND(G106="Bajo",L106="Necesita mejora"),"Moderado",AND(G106="Bajo",L106="Débil"),"Por encima del promedio",AND(G106="Moderado",L106="Fuerte"),"Bajo",AND(G106="Moderado",L106="Aceptable"),"Moderado",AND(G106="Moderado",L106="Necesita mejora"),"Por encima del promedio",AND(G106="Moderado",L106="Débil"),"Alto",AND(G106="Por encima del promedio",L106="Fuerte"),"Moderado",AND(G106="Por encima del promedio",L106="Aceptable"),"Por encima del promedio",AND(G106="Por encima del promedio",L106="Necesita mejora"),"Alto",AND(G106="Por encima del promedio",L106="Débil"),"Alto",AND(G106="Alto",L106="Fuerte"),"Por encima del promedio",AND(G106="Alto",L106="Aceptable"),"Alto",AND(G106="Alto",L106="Necesita mejora"),"Alto",AND(G106="Alto",L106="Débil"),"Alto")</f>
        <v>Bajo</v>
      </c>
      <c r="N106" s="7" t="str" cm="1">
        <f t="array" ref="N106">_xlfn.IFS(M106="Bajo","Asumir",M106="Moderado","Reducir",M106="Por encima del promedio","Evitar",M106="Alto","Evitar")</f>
        <v>Asumir</v>
      </c>
      <c r="O106" s="4" t="s">
        <v>979</v>
      </c>
      <c r="P106" s="5" t="s">
        <v>958</v>
      </c>
      <c r="Q106" s="4" t="s">
        <v>212</v>
      </c>
      <c r="R106" s="21">
        <v>44562</v>
      </c>
      <c r="S106" s="21">
        <v>44926</v>
      </c>
      <c r="T106" s="5" t="s">
        <v>980</v>
      </c>
      <c r="U106" s="8"/>
      <c r="V106" s="5"/>
      <c r="W106" s="21"/>
      <c r="X106" s="21"/>
      <c r="Y106" s="186"/>
      <c r="Z106" s="186"/>
      <c r="AA106" s="8"/>
      <c r="AB106" s="5"/>
      <c r="AC106" s="21"/>
      <c r="AD106" s="21"/>
      <c r="AE106" s="186"/>
      <c r="AF106" s="186"/>
      <c r="AG106" s="8"/>
      <c r="AH106" s="5"/>
      <c r="AI106" s="21"/>
      <c r="AJ106" s="21"/>
      <c r="AK106" s="186"/>
      <c r="AL106" s="186"/>
      <c r="AM106" s="8"/>
      <c r="AN106" s="5"/>
      <c r="AO106" s="21"/>
      <c r="AP106" s="21"/>
      <c r="AQ106" s="186"/>
      <c r="AR106" s="186"/>
      <c r="AS106" s="8"/>
      <c r="AT106" s="5"/>
      <c r="AU106" s="21"/>
      <c r="AV106" s="21"/>
      <c r="AW106" s="186"/>
      <c r="AX106" s="186"/>
      <c r="AY106" s="8"/>
      <c r="AZ106" s="5"/>
      <c r="BA106" s="21"/>
      <c r="BB106" s="21"/>
      <c r="BC106" s="186"/>
      <c r="BD106" s="186"/>
      <c r="BE106" s="8"/>
      <c r="BF106" s="5"/>
      <c r="BG106" s="21"/>
      <c r="BH106" s="21"/>
      <c r="BI106" s="186"/>
      <c r="BJ106" s="186"/>
      <c r="BK106" s="8"/>
      <c r="BL106" s="5"/>
      <c r="BM106" s="21"/>
      <c r="BN106" s="21"/>
      <c r="BO106" s="186"/>
      <c r="BP106" s="186"/>
      <c r="BQ106" s="8"/>
      <c r="BR106" s="5"/>
      <c r="BS106" s="21"/>
      <c r="BT106" s="21"/>
      <c r="BU106" s="186"/>
      <c r="BV106" s="186"/>
      <c r="BW106" s="8"/>
      <c r="BX106" s="5"/>
      <c r="BY106" s="21"/>
      <c r="BZ106" s="21"/>
      <c r="CA106" s="186"/>
      <c r="CB106" s="186"/>
      <c r="CC106" s="8"/>
      <c r="CD106" s="5"/>
      <c r="CE106" s="21"/>
      <c r="CF106" s="21"/>
      <c r="CG106" s="186"/>
      <c r="CH106" s="186"/>
      <c r="CI106" s="8"/>
      <c r="CJ106" s="5"/>
      <c r="CK106" s="21"/>
      <c r="CL106" s="21"/>
      <c r="CM106" s="186"/>
      <c r="CN106" s="151"/>
      <c r="CO106" s="36"/>
      <c r="CP106" s="37"/>
    </row>
    <row r="107" spans="1:94" ht="122.25" customHeight="1" x14ac:dyDescent="0.2">
      <c r="A107" s="136" t="s">
        <v>981</v>
      </c>
      <c r="B107" s="137" t="s">
        <v>952</v>
      </c>
      <c r="C107" s="138" t="s">
        <v>982</v>
      </c>
      <c r="D107" s="139" t="s">
        <v>76</v>
      </c>
      <c r="E107" s="9" t="s">
        <v>983</v>
      </c>
      <c r="F107" s="20" t="s">
        <v>984</v>
      </c>
      <c r="G107" s="34" t="s">
        <v>10</v>
      </c>
      <c r="H107" s="6" t="s">
        <v>985</v>
      </c>
      <c r="I107" s="140">
        <v>15</v>
      </c>
      <c r="J107" s="140">
        <v>4</v>
      </c>
      <c r="K107" s="140">
        <f t="shared" si="1"/>
        <v>60</v>
      </c>
      <c r="L107" s="35" t="str" cm="1">
        <f t="array" ref="L107">_xlfn.IFS(K107&lt;=0,"No aplica",K107&lt;=39,"Débil",K107&lt;=59,"Necesita mejora",K107&lt;=79,"Aceptable",K107&lt;=100,"Fuerte")</f>
        <v>Aceptable</v>
      </c>
      <c r="M107" s="34" t="str" cm="1">
        <f t="array" ref="M107">_xlfn.IFS(AND(G107="Bajo",L107="Fuerte"),"Bajo",AND(G107="Bajo",L107="Aceptable"),"Bajo",AND(G107="Bajo",L107="Necesita mejora"),"Moderado",AND(G107="Bajo",L107="Débil"),"Por encima del promedio",AND(G107="Moderado",L107="Fuerte"),"Bajo",AND(G107="Moderado",L107="Aceptable"),"Moderado",AND(G107="Moderado",L107="Necesita mejora"),"Por encima del promedio",AND(G107="Moderado",L107="Débil"),"Alto",AND(G107="Por encima del promedio",L107="Fuerte"),"Moderado",AND(G107="Por encima del promedio",L107="Aceptable"),"Por encima del promedio",AND(G107="Por encima del promedio",L107="Necesita mejora"),"Alto",AND(G107="Por encima del promedio",L107="Débil"),"Alto",AND(G107="Alto",L107="Fuerte"),"Por encima del promedio",AND(G107="Alto",L107="Aceptable"),"Alto",AND(G107="Alto",L107="Necesita mejora"),"Alto",AND(G107="Alto",L107="Débil"),"Alto")</f>
        <v>Por encima del promedio</v>
      </c>
      <c r="N107" s="7" t="str" cm="1">
        <f t="array" ref="N107">_xlfn.IFS(M107="Bajo","Asumir",M107="Moderado","Reducir",M107="Por encima del promedio","Evitar",M107="Alto","Evitar")</f>
        <v>Evitar</v>
      </c>
      <c r="O107" s="4" t="s">
        <v>986</v>
      </c>
      <c r="P107" s="5" t="s">
        <v>958</v>
      </c>
      <c r="Q107" s="4" t="s">
        <v>212</v>
      </c>
      <c r="R107" s="21">
        <v>44562</v>
      </c>
      <c r="S107" s="21">
        <v>44926</v>
      </c>
      <c r="T107" s="5" t="s">
        <v>987</v>
      </c>
      <c r="U107" s="8"/>
      <c r="V107" s="5"/>
      <c r="W107" s="21"/>
      <c r="X107" s="21"/>
      <c r="Y107" s="186"/>
      <c r="Z107" s="186"/>
      <c r="AA107" s="8"/>
      <c r="AB107" s="5"/>
      <c r="AC107" s="21"/>
      <c r="AD107" s="21"/>
      <c r="AE107" s="186"/>
      <c r="AF107" s="186"/>
      <c r="AG107" s="8"/>
      <c r="AH107" s="5"/>
      <c r="AI107" s="21"/>
      <c r="AJ107" s="21"/>
      <c r="AK107" s="186"/>
      <c r="AL107" s="186"/>
      <c r="AM107" s="8"/>
      <c r="AN107" s="5"/>
      <c r="AO107" s="21"/>
      <c r="AP107" s="21"/>
      <c r="AQ107" s="186"/>
      <c r="AR107" s="186"/>
      <c r="AS107" s="8"/>
      <c r="AT107" s="5"/>
      <c r="AU107" s="21"/>
      <c r="AV107" s="21"/>
      <c r="AW107" s="186"/>
      <c r="AX107" s="186"/>
      <c r="AY107" s="8"/>
      <c r="AZ107" s="5"/>
      <c r="BA107" s="21"/>
      <c r="BB107" s="21"/>
      <c r="BC107" s="186"/>
      <c r="BD107" s="186"/>
      <c r="BE107" s="8"/>
      <c r="BF107" s="5"/>
      <c r="BG107" s="21"/>
      <c r="BH107" s="21"/>
      <c r="BI107" s="186"/>
      <c r="BJ107" s="186"/>
      <c r="BK107" s="8"/>
      <c r="BL107" s="5"/>
      <c r="BM107" s="21"/>
      <c r="BN107" s="21"/>
      <c r="BO107" s="186"/>
      <c r="BP107" s="186"/>
      <c r="BQ107" s="8"/>
      <c r="BR107" s="5"/>
      <c r="BS107" s="21"/>
      <c r="BT107" s="21"/>
      <c r="BU107" s="186"/>
      <c r="BV107" s="186"/>
      <c r="BW107" s="8"/>
      <c r="BX107" s="5"/>
      <c r="BY107" s="21"/>
      <c r="BZ107" s="21"/>
      <c r="CA107" s="186"/>
      <c r="CB107" s="186"/>
      <c r="CC107" s="8"/>
      <c r="CD107" s="5"/>
      <c r="CE107" s="21"/>
      <c r="CF107" s="21"/>
      <c r="CG107" s="186"/>
      <c r="CH107" s="186"/>
      <c r="CI107" s="8"/>
      <c r="CJ107" s="5"/>
      <c r="CK107" s="21"/>
      <c r="CL107" s="21"/>
      <c r="CM107" s="186"/>
      <c r="CN107" s="151"/>
      <c r="CO107" s="36"/>
      <c r="CP107" s="37"/>
    </row>
    <row r="108" spans="1:94" ht="83.25" customHeight="1" x14ac:dyDescent="0.2">
      <c r="A108" s="136" t="s">
        <v>988</v>
      </c>
      <c r="B108" s="137" t="s">
        <v>952</v>
      </c>
      <c r="C108" s="138" t="s">
        <v>989</v>
      </c>
      <c r="D108" s="139" t="s">
        <v>76</v>
      </c>
      <c r="E108" s="9" t="s">
        <v>990</v>
      </c>
      <c r="F108" s="20" t="s">
        <v>991</v>
      </c>
      <c r="G108" s="34" t="s">
        <v>12</v>
      </c>
      <c r="H108" s="6" t="s">
        <v>992</v>
      </c>
      <c r="I108" s="140">
        <v>5</v>
      </c>
      <c r="J108" s="140">
        <v>2</v>
      </c>
      <c r="K108" s="140">
        <f t="shared" si="1"/>
        <v>10</v>
      </c>
      <c r="L108" s="35" t="str" cm="1">
        <f t="array" ref="L108">_xlfn.IFS(K108&lt;=0,"No aplica",K108&lt;=39,"Débil",K108&lt;=59,"Necesita mejora",K108&lt;=79,"Aceptable",K108&lt;=100,"Fuerte")</f>
        <v>Débil</v>
      </c>
      <c r="M108" s="34" t="str" cm="1">
        <f t="array" ref="M108">_xlfn.IFS(AND(G108="Bajo",L108="Fuerte"),"Bajo",AND(G108="Bajo",L108="Aceptable"),"Bajo",AND(G108="Bajo",L108="Necesita mejora"),"Moderado",AND(G108="Bajo",L108="Débil"),"Por encima del promedio",AND(G108="Moderado",L108="Fuerte"),"Bajo",AND(G108="Moderado",L108="Aceptable"),"Moderado",AND(G108="Moderado",L108="Necesita mejora"),"Por encima del promedio",AND(G108="Moderado",L108="Débil"),"Alto",AND(G108="Por encima del promedio",L108="Fuerte"),"Moderado",AND(G108="Por encima del promedio",L108="Aceptable"),"Por encima del promedio",AND(G108="Por encima del promedio",L108="Necesita mejora"),"Alto",AND(G108="Por encima del promedio",L108="Débil"),"Alto",AND(G108="Alto",L108="Fuerte"),"Por encima del promedio",AND(G108="Alto",L108="Aceptable"),"Alto",AND(G108="Alto",L108="Necesita mejora"),"Alto",AND(G108="Alto",L108="Débil"),"Alto")</f>
        <v>Por encima del promedio</v>
      </c>
      <c r="N108" s="7" t="str" cm="1">
        <f t="array" ref="N108">_xlfn.IFS(M108="Bajo","Asumir",M108="Moderado","Reducir",M108="Por encima del promedio","Evitar",M108="Alto","Evitar")</f>
        <v>Evitar</v>
      </c>
      <c r="O108" s="4" t="s">
        <v>993</v>
      </c>
      <c r="P108" s="5" t="s">
        <v>958</v>
      </c>
      <c r="Q108" s="4" t="s">
        <v>691</v>
      </c>
      <c r="R108" s="21">
        <v>44562</v>
      </c>
      <c r="S108" s="21">
        <v>44926</v>
      </c>
      <c r="T108" s="5" t="s">
        <v>994</v>
      </c>
      <c r="U108" s="8"/>
      <c r="V108" s="5"/>
      <c r="W108" s="21"/>
      <c r="X108" s="21"/>
      <c r="Y108" s="186"/>
      <c r="Z108" s="186"/>
      <c r="AA108" s="8"/>
      <c r="AB108" s="5"/>
      <c r="AC108" s="21"/>
      <c r="AD108" s="21"/>
      <c r="AE108" s="186"/>
      <c r="AF108" s="186"/>
      <c r="AG108" s="8"/>
      <c r="AH108" s="5"/>
      <c r="AI108" s="21"/>
      <c r="AJ108" s="21"/>
      <c r="AK108" s="186"/>
      <c r="AL108" s="186"/>
      <c r="AM108" s="8"/>
      <c r="AN108" s="5"/>
      <c r="AO108" s="21"/>
      <c r="AP108" s="21"/>
      <c r="AQ108" s="186"/>
      <c r="AR108" s="186"/>
      <c r="AS108" s="8"/>
      <c r="AT108" s="5"/>
      <c r="AU108" s="21"/>
      <c r="AV108" s="21"/>
      <c r="AW108" s="186"/>
      <c r="AX108" s="186"/>
      <c r="AY108" s="8"/>
      <c r="AZ108" s="5"/>
      <c r="BA108" s="21"/>
      <c r="BB108" s="21"/>
      <c r="BC108" s="186"/>
      <c r="BD108" s="186"/>
      <c r="BE108" s="8"/>
      <c r="BF108" s="5"/>
      <c r="BG108" s="21"/>
      <c r="BH108" s="21"/>
      <c r="BI108" s="186"/>
      <c r="BJ108" s="186"/>
      <c r="BK108" s="8"/>
      <c r="BL108" s="5"/>
      <c r="BM108" s="21"/>
      <c r="BN108" s="21"/>
      <c r="BO108" s="186"/>
      <c r="BP108" s="186"/>
      <c r="BQ108" s="8"/>
      <c r="BR108" s="5"/>
      <c r="BS108" s="21"/>
      <c r="BT108" s="21"/>
      <c r="BU108" s="186"/>
      <c r="BV108" s="186"/>
      <c r="BW108" s="8"/>
      <c r="BX108" s="5"/>
      <c r="BY108" s="21"/>
      <c r="BZ108" s="21"/>
      <c r="CA108" s="186"/>
      <c r="CB108" s="186"/>
      <c r="CC108" s="8"/>
      <c r="CD108" s="5"/>
      <c r="CE108" s="21"/>
      <c r="CF108" s="21"/>
      <c r="CG108" s="186"/>
      <c r="CH108" s="186"/>
      <c r="CI108" s="8"/>
      <c r="CJ108" s="5"/>
      <c r="CK108" s="21"/>
      <c r="CL108" s="21"/>
      <c r="CM108" s="186"/>
      <c r="CN108" s="151"/>
      <c r="CO108" s="36"/>
      <c r="CP108" s="37"/>
    </row>
    <row r="109" spans="1:94" ht="75.75" customHeight="1" x14ac:dyDescent="0.2">
      <c r="A109" s="136" t="s">
        <v>995</v>
      </c>
      <c r="B109" s="137" t="s">
        <v>952</v>
      </c>
      <c r="C109" s="138" t="s">
        <v>996</v>
      </c>
      <c r="D109" s="139" t="s">
        <v>76</v>
      </c>
      <c r="E109" s="9" t="s">
        <v>997</v>
      </c>
      <c r="F109" s="20" t="s">
        <v>998</v>
      </c>
      <c r="G109" s="34" t="s">
        <v>12</v>
      </c>
      <c r="H109" s="6" t="s">
        <v>999</v>
      </c>
      <c r="I109" s="140">
        <v>10</v>
      </c>
      <c r="J109" s="140">
        <v>3</v>
      </c>
      <c r="K109" s="140">
        <f t="shared" si="1"/>
        <v>30</v>
      </c>
      <c r="L109" s="35" t="str" cm="1">
        <f t="array" ref="L109">_xlfn.IFS(K109&lt;=0,"No aplica",K109&lt;=39,"Débil",K109&lt;=59,"Necesita mejora",K109&lt;=79,"Aceptable",K109&lt;=100,"Fuerte")</f>
        <v>Débil</v>
      </c>
      <c r="M109" s="34" t="str" cm="1">
        <f t="array" ref="M109">_xlfn.IFS(AND(G109="Bajo",L109="Fuerte"),"Bajo",AND(G109="Bajo",L109="Aceptable"),"Bajo",AND(G109="Bajo",L109="Necesita mejora"),"Moderado",AND(G109="Bajo",L109="Débil"),"Por encima del promedio",AND(G109="Moderado",L109="Fuerte"),"Bajo",AND(G109="Moderado",L109="Aceptable"),"Moderado",AND(G109="Moderado",L109="Necesita mejora"),"Por encima del promedio",AND(G109="Moderado",L109="Débil"),"Alto",AND(G109="Por encima del promedio",L109="Fuerte"),"Moderado",AND(G109="Por encima del promedio",L109="Aceptable"),"Por encima del promedio",AND(G109="Por encima del promedio",L109="Necesita mejora"),"Alto",AND(G109="Por encima del promedio",L109="Débil"),"Alto",AND(G109="Alto",L109="Fuerte"),"Por encima del promedio",AND(G109="Alto",L109="Aceptable"),"Alto",AND(G109="Alto",L109="Necesita mejora"),"Alto",AND(G109="Alto",L109="Débil"),"Alto")</f>
        <v>Por encima del promedio</v>
      </c>
      <c r="N109" s="7" t="str" cm="1">
        <f t="array" ref="N109">_xlfn.IFS(M109="Bajo","Asumir",M109="Moderado","Reducir",M109="Por encima del promedio","Evitar",M109="Alto","Evitar")</f>
        <v>Evitar</v>
      </c>
      <c r="O109" s="4" t="s">
        <v>1000</v>
      </c>
      <c r="P109" s="5" t="s">
        <v>958</v>
      </c>
      <c r="Q109" s="4" t="s">
        <v>368</v>
      </c>
      <c r="R109" s="21">
        <v>44562</v>
      </c>
      <c r="S109" s="21">
        <v>44926</v>
      </c>
      <c r="T109" s="5" t="s">
        <v>361</v>
      </c>
      <c r="U109" s="8"/>
      <c r="V109" s="5"/>
      <c r="W109" s="21"/>
      <c r="X109" s="21"/>
      <c r="Y109" s="186"/>
      <c r="Z109" s="186"/>
      <c r="AA109" s="8"/>
      <c r="AB109" s="5"/>
      <c r="AC109" s="21"/>
      <c r="AD109" s="21"/>
      <c r="AE109" s="186"/>
      <c r="AF109" s="186"/>
      <c r="AG109" s="8"/>
      <c r="AH109" s="5"/>
      <c r="AI109" s="21"/>
      <c r="AJ109" s="21"/>
      <c r="AK109" s="186"/>
      <c r="AL109" s="186"/>
      <c r="AM109" s="8"/>
      <c r="AN109" s="5"/>
      <c r="AO109" s="21"/>
      <c r="AP109" s="21"/>
      <c r="AQ109" s="186"/>
      <c r="AR109" s="186"/>
      <c r="AS109" s="8"/>
      <c r="AT109" s="5"/>
      <c r="AU109" s="21"/>
      <c r="AV109" s="21"/>
      <c r="AW109" s="186"/>
      <c r="AX109" s="186"/>
      <c r="AY109" s="8"/>
      <c r="AZ109" s="5"/>
      <c r="BA109" s="21"/>
      <c r="BB109" s="21"/>
      <c r="BC109" s="186"/>
      <c r="BD109" s="186"/>
      <c r="BE109" s="8"/>
      <c r="BF109" s="5"/>
      <c r="BG109" s="21"/>
      <c r="BH109" s="21"/>
      <c r="BI109" s="186"/>
      <c r="BJ109" s="186"/>
      <c r="BK109" s="8"/>
      <c r="BL109" s="5"/>
      <c r="BM109" s="21"/>
      <c r="BN109" s="21"/>
      <c r="BO109" s="186"/>
      <c r="BP109" s="186"/>
      <c r="BQ109" s="8"/>
      <c r="BR109" s="5"/>
      <c r="BS109" s="21"/>
      <c r="BT109" s="21"/>
      <c r="BU109" s="186"/>
      <c r="BV109" s="186"/>
      <c r="BW109" s="8"/>
      <c r="BX109" s="5"/>
      <c r="BY109" s="21"/>
      <c r="BZ109" s="21"/>
      <c r="CA109" s="186"/>
      <c r="CB109" s="186"/>
      <c r="CC109" s="8"/>
      <c r="CD109" s="5"/>
      <c r="CE109" s="21"/>
      <c r="CF109" s="21"/>
      <c r="CG109" s="186"/>
      <c r="CH109" s="186"/>
      <c r="CI109" s="8"/>
      <c r="CJ109" s="5"/>
      <c r="CK109" s="21"/>
      <c r="CL109" s="21"/>
      <c r="CM109" s="186"/>
      <c r="CN109" s="151"/>
      <c r="CO109" s="36"/>
      <c r="CP109" s="37"/>
    </row>
    <row r="110" spans="1:94" ht="80.099999999999994" customHeight="1" x14ac:dyDescent="0.2">
      <c r="A110" s="136" t="s">
        <v>1001</v>
      </c>
      <c r="B110" s="137" t="s">
        <v>952</v>
      </c>
      <c r="C110" s="138" t="s">
        <v>1002</v>
      </c>
      <c r="D110" s="139" t="s">
        <v>76</v>
      </c>
      <c r="E110" s="9" t="s">
        <v>1003</v>
      </c>
      <c r="F110" s="20" t="s">
        <v>1004</v>
      </c>
      <c r="G110" s="34" t="s">
        <v>12</v>
      </c>
      <c r="H110" s="6" t="s">
        <v>1005</v>
      </c>
      <c r="I110" s="140">
        <v>15</v>
      </c>
      <c r="J110" s="140">
        <v>5</v>
      </c>
      <c r="K110" s="140">
        <f t="shared" si="1"/>
        <v>75</v>
      </c>
      <c r="L110" s="35" t="str" cm="1">
        <f t="array" ref="L110">_xlfn.IFS(K110&lt;=0,"No aplica",K110&lt;=39,"Débil",K110&lt;=59,"Necesita mejora",K110&lt;=79,"Aceptable",K110&lt;=100,"Fuerte")</f>
        <v>Aceptable</v>
      </c>
      <c r="M110" s="34" t="str" cm="1">
        <f t="array" ref="M110">_xlfn.IFS(AND(G110="Bajo",L110="Fuerte"),"Bajo",AND(G110="Bajo",L110="Aceptable"),"Bajo",AND(G110="Bajo",L110="Necesita mejora"),"Moderado",AND(G110="Bajo",L110="Débil"),"Por encima del promedio",AND(G110="Moderado",L110="Fuerte"),"Bajo",AND(G110="Moderado",L110="Aceptable"),"Moderado",AND(G110="Moderado",L110="Necesita mejora"),"Por encima del promedio",AND(G110="Moderado",L110="Débil"),"Alto",AND(G110="Por encima del promedio",L110="Fuerte"),"Moderado",AND(G110="Por encima del promedio",L110="Aceptable"),"Por encima del promedio",AND(G110="Por encima del promedio",L110="Necesita mejora"),"Alto",AND(G110="Por encima del promedio",L110="Débil"),"Alto",AND(G110="Alto",L110="Fuerte"),"Por encima del promedio",AND(G110="Alto",L110="Aceptable"),"Alto",AND(G110="Alto",L110="Necesita mejora"),"Alto",AND(G110="Alto",L110="Débil"),"Alto")</f>
        <v>Bajo</v>
      </c>
      <c r="N110" s="7" t="str" cm="1">
        <f t="array" ref="N110">_xlfn.IFS(M110="Bajo","Asumir",M110="Moderado","Reducir",M110="Por encima del promedio","Evitar",M110="Alto","Evitar")</f>
        <v>Asumir</v>
      </c>
      <c r="O110" s="4" t="s">
        <v>1006</v>
      </c>
      <c r="P110" s="5" t="s">
        <v>958</v>
      </c>
      <c r="Q110" s="4" t="s">
        <v>368</v>
      </c>
      <c r="R110" s="21">
        <v>44562</v>
      </c>
      <c r="S110" s="21">
        <v>44926</v>
      </c>
      <c r="T110" s="5" t="s">
        <v>1007</v>
      </c>
      <c r="U110" s="8"/>
      <c r="V110" s="5"/>
      <c r="W110" s="21"/>
      <c r="X110" s="21"/>
      <c r="Y110" s="186"/>
      <c r="Z110" s="186"/>
      <c r="AA110" s="8"/>
      <c r="AB110" s="5"/>
      <c r="AC110" s="21"/>
      <c r="AD110" s="21"/>
      <c r="AE110" s="186"/>
      <c r="AF110" s="186"/>
      <c r="AG110" s="8"/>
      <c r="AH110" s="5"/>
      <c r="AI110" s="21"/>
      <c r="AJ110" s="21"/>
      <c r="AK110" s="186"/>
      <c r="AL110" s="186"/>
      <c r="AM110" s="8"/>
      <c r="AN110" s="5"/>
      <c r="AO110" s="21"/>
      <c r="AP110" s="21"/>
      <c r="AQ110" s="186"/>
      <c r="AR110" s="186"/>
      <c r="AS110" s="8"/>
      <c r="AT110" s="5"/>
      <c r="AU110" s="21"/>
      <c r="AV110" s="21"/>
      <c r="AW110" s="186"/>
      <c r="AX110" s="186"/>
      <c r="AY110" s="8"/>
      <c r="AZ110" s="5"/>
      <c r="BA110" s="21"/>
      <c r="BB110" s="21"/>
      <c r="BC110" s="186"/>
      <c r="BD110" s="186"/>
      <c r="BE110" s="8"/>
      <c r="BF110" s="5"/>
      <c r="BG110" s="21"/>
      <c r="BH110" s="21"/>
      <c r="BI110" s="186"/>
      <c r="BJ110" s="186"/>
      <c r="BK110" s="8"/>
      <c r="BL110" s="5"/>
      <c r="BM110" s="21"/>
      <c r="BN110" s="21"/>
      <c r="BO110" s="186"/>
      <c r="BP110" s="186"/>
      <c r="BQ110" s="8"/>
      <c r="BR110" s="5"/>
      <c r="BS110" s="21"/>
      <c r="BT110" s="21"/>
      <c r="BU110" s="186"/>
      <c r="BV110" s="186"/>
      <c r="BW110" s="8"/>
      <c r="BX110" s="5"/>
      <c r="BY110" s="21"/>
      <c r="BZ110" s="21"/>
      <c r="CA110" s="186"/>
      <c r="CB110" s="186"/>
      <c r="CC110" s="8"/>
      <c r="CD110" s="5"/>
      <c r="CE110" s="21"/>
      <c r="CF110" s="21"/>
      <c r="CG110" s="186"/>
      <c r="CH110" s="186"/>
      <c r="CI110" s="8"/>
      <c r="CJ110" s="5"/>
      <c r="CK110" s="21"/>
      <c r="CL110" s="21"/>
      <c r="CM110" s="186"/>
      <c r="CN110" s="151"/>
      <c r="CO110" s="36"/>
      <c r="CP110" s="37"/>
    </row>
    <row r="111" spans="1:94" ht="80.099999999999994" customHeight="1" x14ac:dyDescent="0.2">
      <c r="A111" s="136" t="s">
        <v>1008</v>
      </c>
      <c r="B111" s="137" t="s">
        <v>952</v>
      </c>
      <c r="C111" s="138" t="s">
        <v>1009</v>
      </c>
      <c r="D111" s="139" t="s">
        <v>76</v>
      </c>
      <c r="E111" s="9" t="s">
        <v>1010</v>
      </c>
      <c r="F111" s="20" t="s">
        <v>1011</v>
      </c>
      <c r="G111" s="34" t="s">
        <v>10</v>
      </c>
      <c r="H111" s="6" t="s">
        <v>1012</v>
      </c>
      <c r="I111" s="140">
        <v>15</v>
      </c>
      <c r="J111" s="140">
        <v>5</v>
      </c>
      <c r="K111" s="140">
        <f t="shared" si="1"/>
        <v>75</v>
      </c>
      <c r="L111" s="35" t="str" cm="1">
        <f t="array" ref="L111">_xlfn.IFS(K111&lt;=0,"No aplica",K111&lt;=39,"Débil",K111&lt;=59,"Necesita mejora",K111&lt;=79,"Aceptable",K111&lt;=100,"Fuerte")</f>
        <v>Aceptable</v>
      </c>
      <c r="M111" s="34" t="str" cm="1">
        <f t="array" ref="M111">_xlfn.IFS(AND(G111="Bajo",L111="Fuerte"),"Bajo",AND(G111="Bajo",L111="Aceptable"),"Bajo",AND(G111="Bajo",L111="Necesita mejora"),"Moderado",AND(G111="Bajo",L111="Débil"),"Por encima del promedio",AND(G111="Moderado",L111="Fuerte"),"Bajo",AND(G111="Moderado",L111="Aceptable"),"Moderado",AND(G111="Moderado",L111="Necesita mejora"),"Por encima del promedio",AND(G111="Moderado",L111="Débil"),"Alto",AND(G111="Por encima del promedio",L111="Fuerte"),"Moderado",AND(G111="Por encima del promedio",L111="Aceptable"),"Por encima del promedio",AND(G111="Por encima del promedio",L111="Necesita mejora"),"Alto",AND(G111="Por encima del promedio",L111="Débil"),"Alto",AND(G111="Alto",L111="Fuerte"),"Por encima del promedio",AND(G111="Alto",L111="Aceptable"),"Alto",AND(G111="Alto",L111="Necesita mejora"),"Alto",AND(G111="Alto",L111="Débil"),"Alto")</f>
        <v>Por encima del promedio</v>
      </c>
      <c r="N111" s="7" t="str" cm="1">
        <f t="array" ref="N111">_xlfn.IFS(M111="Bajo","Asumir",M111="Moderado","Reducir",M111="Por encima del promedio","Evitar",M111="Alto","Evitar")</f>
        <v>Evitar</v>
      </c>
      <c r="O111" s="4" t="s">
        <v>1013</v>
      </c>
      <c r="P111" s="5" t="s">
        <v>958</v>
      </c>
      <c r="Q111" s="4" t="s">
        <v>344</v>
      </c>
      <c r="R111" s="21">
        <v>44562</v>
      </c>
      <c r="S111" s="21">
        <v>44926</v>
      </c>
      <c r="T111" s="5" t="s">
        <v>1014</v>
      </c>
      <c r="U111" s="8"/>
      <c r="V111" s="5"/>
      <c r="W111" s="21"/>
      <c r="X111" s="21"/>
      <c r="Y111" s="186"/>
      <c r="Z111" s="186"/>
      <c r="AA111" s="8"/>
      <c r="AB111" s="5"/>
      <c r="AC111" s="21"/>
      <c r="AD111" s="21"/>
      <c r="AE111" s="186"/>
      <c r="AF111" s="186"/>
      <c r="AG111" s="8"/>
      <c r="AH111" s="5"/>
      <c r="AI111" s="21"/>
      <c r="AJ111" s="21"/>
      <c r="AK111" s="186"/>
      <c r="AL111" s="186"/>
      <c r="AM111" s="8"/>
      <c r="AN111" s="5"/>
      <c r="AO111" s="21"/>
      <c r="AP111" s="21"/>
      <c r="AQ111" s="186"/>
      <c r="AR111" s="186"/>
      <c r="AS111" s="8"/>
      <c r="AT111" s="5"/>
      <c r="AU111" s="21"/>
      <c r="AV111" s="21"/>
      <c r="AW111" s="186"/>
      <c r="AX111" s="186"/>
      <c r="AY111" s="8"/>
      <c r="AZ111" s="5"/>
      <c r="BA111" s="21"/>
      <c r="BB111" s="21"/>
      <c r="BC111" s="186"/>
      <c r="BD111" s="186"/>
      <c r="BE111" s="8"/>
      <c r="BF111" s="5"/>
      <c r="BG111" s="21"/>
      <c r="BH111" s="21"/>
      <c r="BI111" s="186"/>
      <c r="BJ111" s="186"/>
      <c r="BK111" s="8"/>
      <c r="BL111" s="5"/>
      <c r="BM111" s="21"/>
      <c r="BN111" s="21"/>
      <c r="BO111" s="186"/>
      <c r="BP111" s="186"/>
      <c r="BQ111" s="8"/>
      <c r="BR111" s="5"/>
      <c r="BS111" s="21"/>
      <c r="BT111" s="21"/>
      <c r="BU111" s="186"/>
      <c r="BV111" s="186"/>
      <c r="BW111" s="8"/>
      <c r="BX111" s="5"/>
      <c r="BY111" s="21"/>
      <c r="BZ111" s="21"/>
      <c r="CA111" s="186"/>
      <c r="CB111" s="186"/>
      <c r="CC111" s="8"/>
      <c r="CD111" s="5"/>
      <c r="CE111" s="21"/>
      <c r="CF111" s="21"/>
      <c r="CG111" s="186"/>
      <c r="CH111" s="186"/>
      <c r="CI111" s="8"/>
      <c r="CJ111" s="5"/>
      <c r="CK111" s="21"/>
      <c r="CL111" s="21"/>
      <c r="CM111" s="186"/>
      <c r="CN111" s="151"/>
      <c r="CO111" s="36"/>
      <c r="CP111" s="37"/>
    </row>
    <row r="112" spans="1:94" ht="80.099999999999994" customHeight="1" x14ac:dyDescent="0.2">
      <c r="A112" s="136" t="s">
        <v>1015</v>
      </c>
      <c r="B112" s="137" t="s">
        <v>952</v>
      </c>
      <c r="C112" s="138" t="s">
        <v>1016</v>
      </c>
      <c r="D112" s="139" t="s">
        <v>81</v>
      </c>
      <c r="E112" s="9" t="s">
        <v>1017</v>
      </c>
      <c r="F112" s="20" t="s">
        <v>1018</v>
      </c>
      <c r="G112" s="34" t="s">
        <v>10</v>
      </c>
      <c r="H112" s="6" t="s">
        <v>1019</v>
      </c>
      <c r="I112" s="140">
        <v>15</v>
      </c>
      <c r="J112" s="140">
        <v>4</v>
      </c>
      <c r="K112" s="140">
        <f t="shared" si="1"/>
        <v>60</v>
      </c>
      <c r="L112" s="35" t="str" cm="1">
        <f t="array" ref="L112">_xlfn.IFS(K112&lt;=0,"No aplica",K112&lt;=39,"Débil",K112&lt;=59,"Necesita mejora",K112&lt;=79,"Aceptable",K112&lt;=100,"Fuerte")</f>
        <v>Aceptable</v>
      </c>
      <c r="M112" s="34" t="str" cm="1">
        <f t="array" ref="M112">_xlfn.IFS(AND(G112="Bajo",L112="Fuerte"),"Bajo",AND(G112="Bajo",L112="Aceptable"),"Bajo",AND(G112="Bajo",L112="Necesita mejora"),"Moderado",AND(G112="Bajo",L112="Débil"),"Por encima del promedio",AND(G112="Moderado",L112="Fuerte"),"Bajo",AND(G112="Moderado",L112="Aceptable"),"Moderado",AND(G112="Moderado",L112="Necesita mejora"),"Por encima del promedio",AND(G112="Moderado",L112="Débil"),"Alto",AND(G112="Por encima del promedio",L112="Fuerte"),"Moderado",AND(G112="Por encima del promedio",L112="Aceptable"),"Por encima del promedio",AND(G112="Por encima del promedio",L112="Necesita mejora"),"Alto",AND(G112="Por encima del promedio",L112="Débil"),"Alto",AND(G112="Alto",L112="Fuerte"),"Por encima del promedio",AND(G112="Alto",L112="Aceptable"),"Alto",AND(G112="Alto",L112="Necesita mejora"),"Alto",AND(G112="Alto",L112="Débil"),"Alto")</f>
        <v>Por encima del promedio</v>
      </c>
      <c r="N112" s="7" t="str" cm="1">
        <f t="array" ref="N112">_xlfn.IFS(M112="Bajo","Asumir",M112="Moderado","Reducir",M112="Por encima del promedio","Evitar",M112="Alto","Evitar")</f>
        <v>Evitar</v>
      </c>
      <c r="O112" s="4" t="s">
        <v>1020</v>
      </c>
      <c r="P112" s="5" t="s">
        <v>958</v>
      </c>
      <c r="Q112" s="4" t="s">
        <v>368</v>
      </c>
      <c r="R112" s="21">
        <v>44562</v>
      </c>
      <c r="S112" s="21">
        <v>44926</v>
      </c>
      <c r="T112" s="5" t="s">
        <v>1021</v>
      </c>
      <c r="U112" s="8"/>
      <c r="V112" s="5"/>
      <c r="W112" s="21"/>
      <c r="X112" s="21"/>
      <c r="Y112" s="186"/>
      <c r="Z112" s="186"/>
      <c r="AA112" s="8"/>
      <c r="AB112" s="5"/>
      <c r="AC112" s="21"/>
      <c r="AD112" s="21"/>
      <c r="AE112" s="186"/>
      <c r="AF112" s="186"/>
      <c r="AG112" s="8"/>
      <c r="AH112" s="5"/>
      <c r="AI112" s="21"/>
      <c r="AJ112" s="21"/>
      <c r="AK112" s="186"/>
      <c r="AL112" s="186"/>
      <c r="AM112" s="8"/>
      <c r="AN112" s="5"/>
      <c r="AO112" s="21"/>
      <c r="AP112" s="21"/>
      <c r="AQ112" s="186"/>
      <c r="AR112" s="186"/>
      <c r="AS112" s="8"/>
      <c r="AT112" s="5"/>
      <c r="AU112" s="21"/>
      <c r="AV112" s="21"/>
      <c r="AW112" s="186"/>
      <c r="AX112" s="186"/>
      <c r="AY112" s="8"/>
      <c r="AZ112" s="5"/>
      <c r="BA112" s="21"/>
      <c r="BB112" s="21"/>
      <c r="BC112" s="186"/>
      <c r="BD112" s="186"/>
      <c r="BE112" s="8"/>
      <c r="BF112" s="5"/>
      <c r="BG112" s="21"/>
      <c r="BH112" s="21"/>
      <c r="BI112" s="186"/>
      <c r="BJ112" s="186"/>
      <c r="BK112" s="8"/>
      <c r="BL112" s="5"/>
      <c r="BM112" s="21"/>
      <c r="BN112" s="21"/>
      <c r="BO112" s="186"/>
      <c r="BP112" s="186"/>
      <c r="BQ112" s="8"/>
      <c r="BR112" s="5"/>
      <c r="BS112" s="21"/>
      <c r="BT112" s="21"/>
      <c r="BU112" s="186"/>
      <c r="BV112" s="186"/>
      <c r="BW112" s="8"/>
      <c r="BX112" s="5"/>
      <c r="BY112" s="21"/>
      <c r="BZ112" s="21"/>
      <c r="CA112" s="186"/>
      <c r="CB112" s="186"/>
      <c r="CC112" s="8"/>
      <c r="CD112" s="5"/>
      <c r="CE112" s="21"/>
      <c r="CF112" s="21"/>
      <c r="CG112" s="186"/>
      <c r="CH112" s="186"/>
      <c r="CI112" s="8"/>
      <c r="CJ112" s="5"/>
      <c r="CK112" s="21"/>
      <c r="CL112" s="21"/>
      <c r="CM112" s="186"/>
      <c r="CN112" s="151"/>
      <c r="CO112" s="36"/>
      <c r="CP112" s="37"/>
    </row>
    <row r="113" spans="1:94" ht="80.099999999999994" customHeight="1" x14ac:dyDescent="0.2">
      <c r="A113" s="136" t="s">
        <v>1022</v>
      </c>
      <c r="B113" s="137" t="s">
        <v>952</v>
      </c>
      <c r="C113" s="138" t="s">
        <v>1023</v>
      </c>
      <c r="D113" s="139" t="s">
        <v>76</v>
      </c>
      <c r="E113" s="9" t="s">
        <v>1024</v>
      </c>
      <c r="F113" s="20" t="s">
        <v>1025</v>
      </c>
      <c r="G113" s="34" t="s">
        <v>12</v>
      </c>
      <c r="H113" s="6" t="s">
        <v>1026</v>
      </c>
      <c r="I113" s="140">
        <v>15</v>
      </c>
      <c r="J113" s="140">
        <v>5</v>
      </c>
      <c r="K113" s="140">
        <f t="shared" si="1"/>
        <v>75</v>
      </c>
      <c r="L113" s="35" t="str" cm="1">
        <f t="array" ref="L113">_xlfn.IFS(K113&lt;=0,"No aplica",K113&lt;=39,"Débil",K113&lt;=59,"Necesita mejora",K113&lt;=79,"Aceptable",K113&lt;=100,"Fuerte")</f>
        <v>Aceptable</v>
      </c>
      <c r="M113" s="34" t="str" cm="1">
        <f t="array" ref="M113">_xlfn.IFS(AND(G113="Bajo",L113="Fuerte"),"Bajo",AND(G113="Bajo",L113="Aceptable"),"Bajo",AND(G113="Bajo",L113="Necesita mejora"),"Moderado",AND(G113="Bajo",L113="Débil"),"Por encima del promedio",AND(G113="Moderado",L113="Fuerte"),"Bajo",AND(G113="Moderado",L113="Aceptable"),"Moderado",AND(G113="Moderado",L113="Necesita mejora"),"Por encima del promedio",AND(G113="Moderado",L113="Débil"),"Alto",AND(G113="Por encima del promedio",L113="Fuerte"),"Moderado",AND(G113="Por encima del promedio",L113="Aceptable"),"Por encima del promedio",AND(G113="Por encima del promedio",L113="Necesita mejora"),"Alto",AND(G113="Por encima del promedio",L113="Débil"),"Alto",AND(G113="Alto",L113="Fuerte"),"Por encima del promedio",AND(G113="Alto",L113="Aceptable"),"Alto",AND(G113="Alto",L113="Necesita mejora"),"Alto",AND(G113="Alto",L113="Débil"),"Alto")</f>
        <v>Bajo</v>
      </c>
      <c r="N113" s="7" t="str" cm="1">
        <f t="array" ref="N113">_xlfn.IFS(M113="Bajo","Asumir",M113="Moderado","Reducir",M113="Por encima del promedio","Evitar",M113="Alto","Evitar")</f>
        <v>Asumir</v>
      </c>
      <c r="O113" s="4" t="s">
        <v>1027</v>
      </c>
      <c r="P113" s="5" t="s">
        <v>958</v>
      </c>
      <c r="Q113" s="4" t="s">
        <v>1028</v>
      </c>
      <c r="R113" s="21">
        <v>44562</v>
      </c>
      <c r="S113" s="21">
        <v>44926</v>
      </c>
      <c r="T113" s="5" t="s">
        <v>1029</v>
      </c>
      <c r="U113" s="8"/>
      <c r="V113" s="5"/>
      <c r="W113" s="21"/>
      <c r="X113" s="21"/>
      <c r="Y113" s="186"/>
      <c r="Z113" s="186"/>
      <c r="AA113" s="8"/>
      <c r="AB113" s="5"/>
      <c r="AC113" s="21"/>
      <c r="AD113" s="21"/>
      <c r="AE113" s="186"/>
      <c r="AF113" s="186"/>
      <c r="AG113" s="8"/>
      <c r="AH113" s="5"/>
      <c r="AI113" s="21"/>
      <c r="AJ113" s="21"/>
      <c r="AK113" s="186"/>
      <c r="AL113" s="186"/>
      <c r="AM113" s="8"/>
      <c r="AN113" s="5"/>
      <c r="AO113" s="21"/>
      <c r="AP113" s="21"/>
      <c r="AQ113" s="186"/>
      <c r="AR113" s="186"/>
      <c r="AS113" s="8"/>
      <c r="AT113" s="5"/>
      <c r="AU113" s="21"/>
      <c r="AV113" s="21"/>
      <c r="AW113" s="186"/>
      <c r="AX113" s="186"/>
      <c r="AY113" s="8"/>
      <c r="AZ113" s="5"/>
      <c r="BA113" s="21"/>
      <c r="BB113" s="21"/>
      <c r="BC113" s="186"/>
      <c r="BD113" s="186"/>
      <c r="BE113" s="8"/>
      <c r="BF113" s="5"/>
      <c r="BG113" s="21"/>
      <c r="BH113" s="21"/>
      <c r="BI113" s="186"/>
      <c r="BJ113" s="186"/>
      <c r="BK113" s="8"/>
      <c r="BL113" s="5"/>
      <c r="BM113" s="21"/>
      <c r="BN113" s="21"/>
      <c r="BO113" s="186"/>
      <c r="BP113" s="186"/>
      <c r="BQ113" s="8"/>
      <c r="BR113" s="5"/>
      <c r="BS113" s="21"/>
      <c r="BT113" s="21"/>
      <c r="BU113" s="186"/>
      <c r="BV113" s="186"/>
      <c r="BW113" s="8"/>
      <c r="BX113" s="5"/>
      <c r="BY113" s="21"/>
      <c r="BZ113" s="21"/>
      <c r="CA113" s="186"/>
      <c r="CB113" s="186"/>
      <c r="CC113" s="8"/>
      <c r="CD113" s="5"/>
      <c r="CE113" s="21"/>
      <c r="CF113" s="21"/>
      <c r="CG113" s="186"/>
      <c r="CH113" s="186"/>
      <c r="CI113" s="8"/>
      <c r="CJ113" s="5"/>
      <c r="CK113" s="21"/>
      <c r="CL113" s="21"/>
      <c r="CM113" s="186"/>
      <c r="CN113" s="151"/>
      <c r="CO113" s="36"/>
      <c r="CP113" s="37"/>
    </row>
    <row r="114" spans="1:94" ht="80.099999999999994" customHeight="1" x14ac:dyDescent="0.2">
      <c r="A114" s="136" t="s">
        <v>1030</v>
      </c>
      <c r="B114" s="137" t="s">
        <v>952</v>
      </c>
      <c r="C114" s="138" t="s">
        <v>1031</v>
      </c>
      <c r="D114" s="139" t="s">
        <v>81</v>
      </c>
      <c r="E114" s="9" t="s">
        <v>1032</v>
      </c>
      <c r="F114" s="20" t="s">
        <v>1033</v>
      </c>
      <c r="G114" s="34" t="s">
        <v>12</v>
      </c>
      <c r="H114" s="6" t="s">
        <v>1034</v>
      </c>
      <c r="I114" s="140">
        <v>15</v>
      </c>
      <c r="J114" s="140">
        <v>5</v>
      </c>
      <c r="K114" s="140">
        <f t="shared" si="1"/>
        <v>75</v>
      </c>
      <c r="L114" s="35" t="str" cm="1">
        <f t="array" ref="L114">_xlfn.IFS(K114&lt;=0,"No aplica",K114&lt;=39,"Débil",K114&lt;=59,"Necesita mejora",K114&lt;=79,"Aceptable",K114&lt;=100,"Fuerte")</f>
        <v>Aceptable</v>
      </c>
      <c r="M114" s="34" t="str" cm="1">
        <f t="array" ref="M114">_xlfn.IFS(AND(G114="Bajo",L114="Fuerte"),"Bajo",AND(G114="Bajo",L114="Aceptable"),"Bajo",AND(G114="Bajo",L114="Necesita mejora"),"Moderado",AND(G114="Bajo",L114="Débil"),"Por encima del promedio",AND(G114="Moderado",L114="Fuerte"),"Bajo",AND(G114="Moderado",L114="Aceptable"),"Moderado",AND(G114="Moderado",L114="Necesita mejora"),"Por encima del promedio",AND(G114="Moderado",L114="Débil"),"Alto",AND(G114="Por encima del promedio",L114="Fuerte"),"Moderado",AND(G114="Por encima del promedio",L114="Aceptable"),"Por encima del promedio",AND(G114="Por encima del promedio",L114="Necesita mejora"),"Alto",AND(G114="Por encima del promedio",L114="Débil"),"Alto",AND(G114="Alto",L114="Fuerte"),"Por encima del promedio",AND(G114="Alto",L114="Aceptable"),"Alto",AND(G114="Alto",L114="Necesita mejora"),"Alto",AND(G114="Alto",L114="Débil"),"Alto")</f>
        <v>Bajo</v>
      </c>
      <c r="N114" s="7" t="str" cm="1">
        <f t="array" ref="N114">_xlfn.IFS(M114="Bajo","Asumir",M114="Moderado","Reducir",M114="Por encima del promedio","Evitar",M114="Alto","Evitar")</f>
        <v>Asumir</v>
      </c>
      <c r="O114" s="4" t="s">
        <v>1035</v>
      </c>
      <c r="P114" s="5" t="s">
        <v>958</v>
      </c>
      <c r="Q114" s="4" t="s">
        <v>368</v>
      </c>
      <c r="R114" s="21">
        <v>44562</v>
      </c>
      <c r="S114" s="21">
        <v>44926</v>
      </c>
      <c r="T114" s="5" t="s">
        <v>1021</v>
      </c>
      <c r="U114" s="8"/>
      <c r="V114" s="5"/>
      <c r="W114" s="21"/>
      <c r="X114" s="21"/>
      <c r="Y114" s="186"/>
      <c r="Z114" s="186"/>
      <c r="AA114" s="8"/>
      <c r="AB114" s="5"/>
      <c r="AC114" s="21"/>
      <c r="AD114" s="21"/>
      <c r="AE114" s="186"/>
      <c r="AF114" s="186"/>
      <c r="AG114" s="8"/>
      <c r="AH114" s="5"/>
      <c r="AI114" s="21"/>
      <c r="AJ114" s="21"/>
      <c r="AK114" s="186"/>
      <c r="AL114" s="186"/>
      <c r="AM114" s="8"/>
      <c r="AN114" s="5"/>
      <c r="AO114" s="21"/>
      <c r="AP114" s="21"/>
      <c r="AQ114" s="186"/>
      <c r="AR114" s="186"/>
      <c r="AS114" s="8"/>
      <c r="AT114" s="5"/>
      <c r="AU114" s="21"/>
      <c r="AV114" s="21"/>
      <c r="AW114" s="186"/>
      <c r="AX114" s="186"/>
      <c r="AY114" s="8"/>
      <c r="AZ114" s="5"/>
      <c r="BA114" s="21"/>
      <c r="BB114" s="21"/>
      <c r="BC114" s="186"/>
      <c r="BD114" s="186"/>
      <c r="BE114" s="8"/>
      <c r="BF114" s="5"/>
      <c r="BG114" s="21"/>
      <c r="BH114" s="21"/>
      <c r="BI114" s="186"/>
      <c r="BJ114" s="186"/>
      <c r="BK114" s="8"/>
      <c r="BL114" s="5"/>
      <c r="BM114" s="21"/>
      <c r="BN114" s="21"/>
      <c r="BO114" s="186"/>
      <c r="BP114" s="186"/>
      <c r="BQ114" s="8"/>
      <c r="BR114" s="5"/>
      <c r="BS114" s="21"/>
      <c r="BT114" s="21"/>
      <c r="BU114" s="186"/>
      <c r="BV114" s="186"/>
      <c r="BW114" s="8"/>
      <c r="BX114" s="5"/>
      <c r="BY114" s="21"/>
      <c r="BZ114" s="21"/>
      <c r="CA114" s="186"/>
      <c r="CB114" s="186"/>
      <c r="CC114" s="8"/>
      <c r="CD114" s="5"/>
      <c r="CE114" s="21"/>
      <c r="CF114" s="21"/>
      <c r="CG114" s="186"/>
      <c r="CH114" s="186"/>
      <c r="CI114" s="8"/>
      <c r="CJ114" s="5"/>
      <c r="CK114" s="21"/>
      <c r="CL114" s="21"/>
      <c r="CM114" s="186"/>
      <c r="CN114" s="151"/>
      <c r="CO114" s="36"/>
      <c r="CP114" s="37"/>
    </row>
    <row r="115" spans="1:94" ht="80.099999999999994" customHeight="1" x14ac:dyDescent="0.2">
      <c r="A115" s="136" t="s">
        <v>1036</v>
      </c>
      <c r="B115" s="137" t="s">
        <v>952</v>
      </c>
      <c r="C115" s="138" t="s">
        <v>1037</v>
      </c>
      <c r="D115" s="139" t="s">
        <v>76</v>
      </c>
      <c r="E115" s="9" t="s">
        <v>1038</v>
      </c>
      <c r="F115" s="20" t="s">
        <v>1039</v>
      </c>
      <c r="G115" s="34" t="s">
        <v>12</v>
      </c>
      <c r="H115" s="6" t="s">
        <v>1040</v>
      </c>
      <c r="I115" s="140">
        <v>15</v>
      </c>
      <c r="J115" s="140">
        <v>5</v>
      </c>
      <c r="K115" s="140">
        <f t="shared" si="1"/>
        <v>75</v>
      </c>
      <c r="L115" s="35" t="str" cm="1">
        <f t="array" ref="L115">_xlfn.IFS(K115&lt;=0,"No aplica",K115&lt;=39,"Débil",K115&lt;=59,"Necesita mejora",K115&lt;=79,"Aceptable",K115&lt;=100,"Fuerte")</f>
        <v>Aceptable</v>
      </c>
      <c r="M115" s="34" t="str" cm="1">
        <f t="array" ref="M115">_xlfn.IFS(AND(G115="Bajo",L115="Fuerte"),"Bajo",AND(G115="Bajo",L115="Aceptable"),"Bajo",AND(G115="Bajo",L115="Necesita mejora"),"Moderado",AND(G115="Bajo",L115="Débil"),"Por encima del promedio",AND(G115="Moderado",L115="Fuerte"),"Bajo",AND(G115="Moderado",L115="Aceptable"),"Moderado",AND(G115="Moderado",L115="Necesita mejora"),"Por encima del promedio",AND(G115="Moderado",L115="Débil"),"Alto",AND(G115="Por encima del promedio",L115="Fuerte"),"Moderado",AND(G115="Por encima del promedio",L115="Aceptable"),"Por encima del promedio",AND(G115="Por encima del promedio",L115="Necesita mejora"),"Alto",AND(G115="Por encima del promedio",L115="Débil"),"Alto",AND(G115="Alto",L115="Fuerte"),"Por encima del promedio",AND(G115="Alto",L115="Aceptable"),"Alto",AND(G115="Alto",L115="Necesita mejora"),"Alto",AND(G115="Alto",L115="Débil"),"Alto")</f>
        <v>Bajo</v>
      </c>
      <c r="N115" s="7" t="str" cm="1">
        <f t="array" ref="N115">_xlfn.IFS(M115="Bajo","Asumir",M115="Moderado","Reducir",M115="Por encima del promedio","Evitar",M115="Alto","Evitar")</f>
        <v>Asumir</v>
      </c>
      <c r="O115" s="4" t="s">
        <v>1041</v>
      </c>
      <c r="P115" s="5" t="s">
        <v>958</v>
      </c>
      <c r="Q115" s="4" t="s">
        <v>1028</v>
      </c>
      <c r="R115" s="21">
        <v>44562</v>
      </c>
      <c r="S115" s="21">
        <v>44926</v>
      </c>
      <c r="T115" s="5" t="s">
        <v>1042</v>
      </c>
      <c r="U115" s="8"/>
      <c r="V115" s="5"/>
      <c r="W115" s="21"/>
      <c r="X115" s="21"/>
      <c r="Y115" s="186"/>
      <c r="Z115" s="186"/>
      <c r="AA115" s="8"/>
      <c r="AB115" s="5"/>
      <c r="AC115" s="21"/>
      <c r="AD115" s="21"/>
      <c r="AE115" s="186"/>
      <c r="AF115" s="186"/>
      <c r="AG115" s="8"/>
      <c r="AH115" s="5"/>
      <c r="AI115" s="21"/>
      <c r="AJ115" s="21"/>
      <c r="AK115" s="186"/>
      <c r="AL115" s="186"/>
      <c r="AM115" s="8"/>
      <c r="AN115" s="5"/>
      <c r="AO115" s="21"/>
      <c r="AP115" s="21"/>
      <c r="AQ115" s="186"/>
      <c r="AR115" s="186"/>
      <c r="AS115" s="8"/>
      <c r="AT115" s="5"/>
      <c r="AU115" s="21"/>
      <c r="AV115" s="21"/>
      <c r="AW115" s="186"/>
      <c r="AX115" s="186"/>
      <c r="AY115" s="8"/>
      <c r="AZ115" s="5"/>
      <c r="BA115" s="21"/>
      <c r="BB115" s="21"/>
      <c r="BC115" s="186"/>
      <c r="BD115" s="186"/>
      <c r="BE115" s="8"/>
      <c r="BF115" s="5"/>
      <c r="BG115" s="21"/>
      <c r="BH115" s="21"/>
      <c r="BI115" s="186"/>
      <c r="BJ115" s="186"/>
      <c r="BK115" s="8"/>
      <c r="BL115" s="5"/>
      <c r="BM115" s="21"/>
      <c r="BN115" s="21"/>
      <c r="BO115" s="186"/>
      <c r="BP115" s="186"/>
      <c r="BQ115" s="8"/>
      <c r="BR115" s="5"/>
      <c r="BS115" s="21"/>
      <c r="BT115" s="21"/>
      <c r="BU115" s="186"/>
      <c r="BV115" s="186"/>
      <c r="BW115" s="8"/>
      <c r="BX115" s="5"/>
      <c r="BY115" s="21"/>
      <c r="BZ115" s="21"/>
      <c r="CA115" s="186"/>
      <c r="CB115" s="186"/>
      <c r="CC115" s="8"/>
      <c r="CD115" s="5"/>
      <c r="CE115" s="21"/>
      <c r="CF115" s="21"/>
      <c r="CG115" s="186"/>
      <c r="CH115" s="186"/>
      <c r="CI115" s="8"/>
      <c r="CJ115" s="5"/>
      <c r="CK115" s="21"/>
      <c r="CL115" s="21"/>
      <c r="CM115" s="186"/>
      <c r="CN115" s="151"/>
      <c r="CO115" s="36"/>
      <c r="CP115" s="37"/>
    </row>
    <row r="116" spans="1:94" ht="80.099999999999994" customHeight="1" x14ac:dyDescent="0.2">
      <c r="A116" s="136" t="s">
        <v>1043</v>
      </c>
      <c r="B116" s="137" t="s">
        <v>952</v>
      </c>
      <c r="C116" s="138" t="s">
        <v>1044</v>
      </c>
      <c r="D116" s="139" t="s">
        <v>81</v>
      </c>
      <c r="E116" s="9" t="s">
        <v>1045</v>
      </c>
      <c r="F116" s="20" t="s">
        <v>1046</v>
      </c>
      <c r="G116" s="34" t="s">
        <v>36</v>
      </c>
      <c r="H116" s="6" t="s">
        <v>1047</v>
      </c>
      <c r="I116" s="140">
        <v>15</v>
      </c>
      <c r="J116" s="140">
        <v>5</v>
      </c>
      <c r="K116" s="140">
        <f t="shared" si="1"/>
        <v>75</v>
      </c>
      <c r="L116" s="35" t="str" cm="1">
        <f t="array" ref="L116">_xlfn.IFS(K116&lt;=0,"No aplica",K116&lt;=39,"Débil",K116&lt;=59,"Necesita mejora",K116&lt;=79,"Aceptable",K116&lt;=100,"Fuerte")</f>
        <v>Aceptable</v>
      </c>
      <c r="M116" s="34" t="str" cm="1">
        <f t="array" ref="M116">_xlfn.IFS(AND(G116="Bajo",L116="Fuerte"),"Bajo",AND(G116="Bajo",L116="Aceptable"),"Bajo",AND(G116="Bajo",L116="Necesita mejora"),"Moderado",AND(G116="Bajo",L116="Débil"),"Por encima del promedio",AND(G116="Moderado",L116="Fuerte"),"Bajo",AND(G116="Moderado",L116="Aceptable"),"Moderado",AND(G116="Moderado",L116="Necesita mejora"),"Por encima del promedio",AND(G116="Moderado",L116="Débil"),"Alto",AND(G116="Por encima del promedio",L116="Fuerte"),"Moderado",AND(G116="Por encima del promedio",L116="Aceptable"),"Por encima del promedio",AND(G116="Por encima del promedio",L116="Necesita mejora"),"Alto",AND(G116="Por encima del promedio",L116="Débil"),"Alto",AND(G116="Alto",L116="Fuerte"),"Por encima del promedio",AND(G116="Alto",L116="Aceptable"),"Alto",AND(G116="Alto",L116="Necesita mejora"),"Alto",AND(G116="Alto",L116="Débil"),"Alto")</f>
        <v>Moderado</v>
      </c>
      <c r="N116" s="7" t="str" cm="1">
        <f t="array" ref="N116">_xlfn.IFS(M116="Bajo","Asumir",M116="Moderado","Reducir",M116="Por encima del promedio","Evitar",M116="Alto","Evitar")</f>
        <v>Reducir</v>
      </c>
      <c r="O116" s="4" t="s">
        <v>1048</v>
      </c>
      <c r="P116" s="5" t="s">
        <v>958</v>
      </c>
      <c r="Q116" s="4" t="s">
        <v>212</v>
      </c>
      <c r="R116" s="21">
        <v>44562</v>
      </c>
      <c r="S116" s="21">
        <v>44926</v>
      </c>
      <c r="T116" s="5" t="s">
        <v>1049</v>
      </c>
      <c r="U116" s="8"/>
      <c r="V116" s="5"/>
      <c r="W116" s="21"/>
      <c r="X116" s="21"/>
      <c r="Y116" s="186"/>
      <c r="Z116" s="186"/>
      <c r="AA116" s="8"/>
      <c r="AB116" s="5"/>
      <c r="AC116" s="21"/>
      <c r="AD116" s="21"/>
      <c r="AE116" s="186"/>
      <c r="AF116" s="186"/>
      <c r="AG116" s="8"/>
      <c r="AH116" s="5"/>
      <c r="AI116" s="21"/>
      <c r="AJ116" s="21"/>
      <c r="AK116" s="186"/>
      <c r="AL116" s="186"/>
      <c r="AM116" s="8"/>
      <c r="AN116" s="5"/>
      <c r="AO116" s="21"/>
      <c r="AP116" s="21"/>
      <c r="AQ116" s="186"/>
      <c r="AR116" s="186"/>
      <c r="AS116" s="8"/>
      <c r="AT116" s="5"/>
      <c r="AU116" s="21"/>
      <c r="AV116" s="21"/>
      <c r="AW116" s="186"/>
      <c r="AX116" s="186"/>
      <c r="AY116" s="8"/>
      <c r="AZ116" s="5"/>
      <c r="BA116" s="21"/>
      <c r="BB116" s="21"/>
      <c r="BC116" s="186"/>
      <c r="BD116" s="186"/>
      <c r="BE116" s="8"/>
      <c r="BF116" s="5"/>
      <c r="BG116" s="21"/>
      <c r="BH116" s="21"/>
      <c r="BI116" s="186"/>
      <c r="BJ116" s="186"/>
      <c r="BK116" s="8"/>
      <c r="BL116" s="5"/>
      <c r="BM116" s="21"/>
      <c r="BN116" s="21"/>
      <c r="BO116" s="186"/>
      <c r="BP116" s="186"/>
      <c r="BQ116" s="8"/>
      <c r="BR116" s="5"/>
      <c r="BS116" s="21"/>
      <c r="BT116" s="21"/>
      <c r="BU116" s="186"/>
      <c r="BV116" s="186"/>
      <c r="BW116" s="8"/>
      <c r="BX116" s="5"/>
      <c r="BY116" s="21"/>
      <c r="BZ116" s="21"/>
      <c r="CA116" s="186"/>
      <c r="CB116" s="186"/>
      <c r="CC116" s="8"/>
      <c r="CD116" s="5"/>
      <c r="CE116" s="21"/>
      <c r="CF116" s="21"/>
      <c r="CG116" s="186"/>
      <c r="CH116" s="186"/>
      <c r="CI116" s="8"/>
      <c r="CJ116" s="5"/>
      <c r="CK116" s="21"/>
      <c r="CL116" s="21"/>
      <c r="CM116" s="186"/>
      <c r="CN116" s="151"/>
      <c r="CO116" s="36"/>
      <c r="CP116" s="37"/>
    </row>
    <row r="117" spans="1:94" ht="80.099999999999994" customHeight="1" x14ac:dyDescent="0.2">
      <c r="A117" s="136" t="s">
        <v>1050</v>
      </c>
      <c r="B117" s="137" t="s">
        <v>952</v>
      </c>
      <c r="C117" s="138" t="s">
        <v>1051</v>
      </c>
      <c r="D117" s="139" t="s">
        <v>76</v>
      </c>
      <c r="E117" s="9" t="s">
        <v>1052</v>
      </c>
      <c r="F117" s="20" t="s">
        <v>1053</v>
      </c>
      <c r="G117" s="34" t="s">
        <v>12</v>
      </c>
      <c r="H117" s="6" t="s">
        <v>1054</v>
      </c>
      <c r="I117" s="140">
        <v>15</v>
      </c>
      <c r="J117" s="140">
        <v>4</v>
      </c>
      <c r="K117" s="140">
        <f t="shared" si="1"/>
        <v>60</v>
      </c>
      <c r="L117" s="35" t="str" cm="1">
        <f t="array" ref="L117">_xlfn.IFS(K117&lt;=0,"No aplica",K117&lt;=39,"Débil",K117&lt;=59,"Necesita mejora",K117&lt;=79,"Aceptable",K117&lt;=100,"Fuerte")</f>
        <v>Aceptable</v>
      </c>
      <c r="M117" s="34" t="str" cm="1">
        <f t="array" ref="M117">_xlfn.IFS(AND(G117="Bajo",L117="Fuerte"),"Bajo",AND(G117="Bajo",L117="Aceptable"),"Bajo",AND(G117="Bajo",L117="Necesita mejora"),"Moderado",AND(G117="Bajo",L117="Débil"),"Por encima del promedio",AND(G117="Moderado",L117="Fuerte"),"Bajo",AND(G117="Moderado",L117="Aceptable"),"Moderado",AND(G117="Moderado",L117="Necesita mejora"),"Por encima del promedio",AND(G117="Moderado",L117="Débil"),"Alto",AND(G117="Por encima del promedio",L117="Fuerte"),"Moderado",AND(G117="Por encima del promedio",L117="Aceptable"),"Por encima del promedio",AND(G117="Por encima del promedio",L117="Necesita mejora"),"Alto",AND(G117="Por encima del promedio",L117="Débil"),"Alto",AND(G117="Alto",L117="Fuerte"),"Por encima del promedio",AND(G117="Alto",L117="Aceptable"),"Alto",AND(G117="Alto",L117="Necesita mejora"),"Alto",AND(G117="Alto",L117="Débil"),"Alto")</f>
        <v>Bajo</v>
      </c>
      <c r="N117" s="7" t="str" cm="1">
        <f t="array" ref="N117">_xlfn.IFS(M117="Bajo","Asumir",M117="Moderado","Reducir",M117="Por encima del promedio","Evitar",M117="Alto","Evitar")</f>
        <v>Asumir</v>
      </c>
      <c r="O117" s="4" t="s">
        <v>1055</v>
      </c>
      <c r="P117" s="5" t="s">
        <v>958</v>
      </c>
      <c r="Q117" s="4" t="s">
        <v>1028</v>
      </c>
      <c r="R117" s="21">
        <v>44562</v>
      </c>
      <c r="S117" s="21">
        <v>44926</v>
      </c>
      <c r="T117" s="5" t="s">
        <v>1056</v>
      </c>
      <c r="U117" s="8"/>
      <c r="V117" s="5"/>
      <c r="W117" s="21"/>
      <c r="X117" s="21"/>
      <c r="Y117" s="186"/>
      <c r="Z117" s="186"/>
      <c r="AA117" s="8"/>
      <c r="AB117" s="5"/>
      <c r="AC117" s="21"/>
      <c r="AD117" s="21"/>
      <c r="AE117" s="186"/>
      <c r="AF117" s="186"/>
      <c r="AG117" s="8"/>
      <c r="AH117" s="5"/>
      <c r="AI117" s="21"/>
      <c r="AJ117" s="21"/>
      <c r="AK117" s="186"/>
      <c r="AL117" s="186"/>
      <c r="AM117" s="8"/>
      <c r="AN117" s="5"/>
      <c r="AO117" s="21"/>
      <c r="AP117" s="21"/>
      <c r="AQ117" s="186"/>
      <c r="AR117" s="186"/>
      <c r="AS117" s="8"/>
      <c r="AT117" s="5"/>
      <c r="AU117" s="21"/>
      <c r="AV117" s="21"/>
      <c r="AW117" s="186"/>
      <c r="AX117" s="186"/>
      <c r="AY117" s="8"/>
      <c r="AZ117" s="5"/>
      <c r="BA117" s="21"/>
      <c r="BB117" s="21"/>
      <c r="BC117" s="186"/>
      <c r="BD117" s="186"/>
      <c r="BE117" s="8"/>
      <c r="BF117" s="5"/>
      <c r="BG117" s="21"/>
      <c r="BH117" s="21"/>
      <c r="BI117" s="186"/>
      <c r="BJ117" s="186"/>
      <c r="BK117" s="8"/>
      <c r="BL117" s="5"/>
      <c r="BM117" s="21"/>
      <c r="BN117" s="21"/>
      <c r="BO117" s="186"/>
      <c r="BP117" s="186"/>
      <c r="BQ117" s="8"/>
      <c r="BR117" s="5"/>
      <c r="BS117" s="21"/>
      <c r="BT117" s="21"/>
      <c r="BU117" s="186"/>
      <c r="BV117" s="186"/>
      <c r="BW117" s="8"/>
      <c r="BX117" s="5"/>
      <c r="BY117" s="21"/>
      <c r="BZ117" s="21"/>
      <c r="CA117" s="186"/>
      <c r="CB117" s="186"/>
      <c r="CC117" s="8"/>
      <c r="CD117" s="5"/>
      <c r="CE117" s="21"/>
      <c r="CF117" s="21"/>
      <c r="CG117" s="186"/>
      <c r="CH117" s="186"/>
      <c r="CI117" s="8"/>
      <c r="CJ117" s="5"/>
      <c r="CK117" s="21"/>
      <c r="CL117" s="21"/>
      <c r="CM117" s="186"/>
      <c r="CN117" s="151"/>
      <c r="CO117" s="36"/>
      <c r="CP117" s="37"/>
    </row>
    <row r="118" spans="1:94" ht="246" customHeight="1" x14ac:dyDescent="0.2">
      <c r="A118" s="136" t="s">
        <v>1057</v>
      </c>
      <c r="B118" s="137" t="s">
        <v>952</v>
      </c>
      <c r="C118" s="138" t="s">
        <v>1058</v>
      </c>
      <c r="D118" s="139" t="s">
        <v>76</v>
      </c>
      <c r="E118" s="9" t="s">
        <v>1059</v>
      </c>
      <c r="F118" s="20" t="s">
        <v>1060</v>
      </c>
      <c r="G118" s="34" t="s">
        <v>10</v>
      </c>
      <c r="H118" s="6" t="s">
        <v>1061</v>
      </c>
      <c r="I118" s="140">
        <v>15</v>
      </c>
      <c r="J118" s="140">
        <v>5</v>
      </c>
      <c r="K118" s="140">
        <f t="shared" si="1"/>
        <v>75</v>
      </c>
      <c r="L118" s="35" t="str" cm="1">
        <f t="array" ref="L118">_xlfn.IFS(K118&lt;=0,"No aplica",K118&lt;=39,"Débil",K118&lt;=59,"Necesita mejora",K118&lt;=79,"Aceptable",K118&lt;=100,"Fuerte")</f>
        <v>Aceptable</v>
      </c>
      <c r="M118" s="34" t="str" cm="1">
        <f t="array" ref="M118">_xlfn.IFS(AND(G118="Bajo",L118="Fuerte"),"Bajo",AND(G118="Bajo",L118="Aceptable"),"Bajo",AND(G118="Bajo",L118="Necesita mejora"),"Moderado",AND(G118="Bajo",L118="Débil"),"Por encima del promedio",AND(G118="Moderado",L118="Fuerte"),"Bajo",AND(G118="Moderado",L118="Aceptable"),"Moderado",AND(G118="Moderado",L118="Necesita mejora"),"Por encima del promedio",AND(G118="Moderado",L118="Débil"),"Alto",AND(G118="Por encima del promedio",L118="Fuerte"),"Moderado",AND(G118="Por encima del promedio",L118="Aceptable"),"Por encima del promedio",AND(G118="Por encima del promedio",L118="Necesita mejora"),"Alto",AND(G118="Por encima del promedio",L118="Débil"),"Alto",AND(G118="Alto",L118="Fuerte"),"Por encima del promedio",AND(G118="Alto",L118="Aceptable"),"Alto",AND(G118="Alto",L118="Necesita mejora"),"Alto",AND(G118="Alto",L118="Débil"),"Alto")</f>
        <v>Por encima del promedio</v>
      </c>
      <c r="N118" s="7" t="str" cm="1">
        <f t="array" ref="N118">_xlfn.IFS(M118="Bajo","Asumir",M118="Moderado","Reducir",M118="Por encima del promedio","Evitar",M118="Alto","Evitar")</f>
        <v>Evitar</v>
      </c>
      <c r="O118" s="4" t="s">
        <v>1062</v>
      </c>
      <c r="P118" s="5" t="s">
        <v>1063</v>
      </c>
      <c r="Q118" s="4" t="s">
        <v>212</v>
      </c>
      <c r="R118" s="21">
        <v>44774</v>
      </c>
      <c r="S118" s="21">
        <v>44926</v>
      </c>
      <c r="T118" s="5" t="s">
        <v>1064</v>
      </c>
      <c r="U118" s="8"/>
      <c r="V118" s="5"/>
      <c r="W118" s="21"/>
      <c r="X118" s="21"/>
      <c r="Y118" s="186"/>
      <c r="Z118" s="186"/>
      <c r="AA118" s="8"/>
      <c r="AB118" s="5"/>
      <c r="AC118" s="21"/>
      <c r="AD118" s="21"/>
      <c r="AE118" s="186"/>
      <c r="AF118" s="186"/>
      <c r="AG118" s="8"/>
      <c r="AH118" s="5"/>
      <c r="AI118" s="21"/>
      <c r="AJ118" s="21"/>
      <c r="AK118" s="186"/>
      <c r="AL118" s="186"/>
      <c r="AM118" s="8"/>
      <c r="AN118" s="5"/>
      <c r="AO118" s="21"/>
      <c r="AP118" s="21"/>
      <c r="AQ118" s="186"/>
      <c r="AR118" s="186"/>
      <c r="AS118" s="8"/>
      <c r="AT118" s="5"/>
      <c r="AU118" s="21"/>
      <c r="AV118" s="21"/>
      <c r="AW118" s="186"/>
      <c r="AX118" s="186"/>
      <c r="AY118" s="8"/>
      <c r="AZ118" s="5"/>
      <c r="BA118" s="21"/>
      <c r="BB118" s="21"/>
      <c r="BC118" s="186"/>
      <c r="BD118" s="186"/>
      <c r="BE118" s="8"/>
      <c r="BF118" s="5"/>
      <c r="BG118" s="21"/>
      <c r="BH118" s="21"/>
      <c r="BI118" s="186"/>
      <c r="BJ118" s="186"/>
      <c r="BK118" s="8"/>
      <c r="BL118" s="5"/>
      <c r="BM118" s="21"/>
      <c r="BN118" s="21"/>
      <c r="BO118" s="186"/>
      <c r="BP118" s="186"/>
      <c r="BQ118" s="8"/>
      <c r="BR118" s="5"/>
      <c r="BS118" s="21"/>
      <c r="BT118" s="21"/>
      <c r="BU118" s="186"/>
      <c r="BV118" s="186"/>
      <c r="BW118" s="8"/>
      <c r="BX118" s="5"/>
      <c r="BY118" s="21"/>
      <c r="BZ118" s="21"/>
      <c r="CA118" s="186"/>
      <c r="CB118" s="186"/>
      <c r="CC118" s="8"/>
      <c r="CD118" s="5"/>
      <c r="CE118" s="21"/>
      <c r="CF118" s="21"/>
      <c r="CG118" s="186"/>
      <c r="CH118" s="186"/>
      <c r="CI118" s="8"/>
      <c r="CJ118" s="5"/>
      <c r="CK118" s="21"/>
      <c r="CL118" s="21"/>
      <c r="CM118" s="186"/>
      <c r="CN118" s="151"/>
      <c r="CO118" s="36"/>
      <c r="CP118" s="37"/>
    </row>
    <row r="119" spans="1:94" ht="167.25" customHeight="1" x14ac:dyDescent="0.2">
      <c r="A119" s="136" t="s">
        <v>1065</v>
      </c>
      <c r="B119" s="137" t="s">
        <v>410</v>
      </c>
      <c r="C119" s="138" t="s">
        <v>1066</v>
      </c>
      <c r="D119" s="139" t="s">
        <v>76</v>
      </c>
      <c r="E119" s="9" t="s">
        <v>1067</v>
      </c>
      <c r="F119" s="20" t="s">
        <v>1068</v>
      </c>
      <c r="G119" s="34" t="s">
        <v>12</v>
      </c>
      <c r="H119" s="6" t="s">
        <v>1069</v>
      </c>
      <c r="I119" s="140">
        <v>5</v>
      </c>
      <c r="J119" s="140">
        <v>1</v>
      </c>
      <c r="K119" s="140">
        <f t="shared" si="1"/>
        <v>5</v>
      </c>
      <c r="L119" s="35" t="str" cm="1">
        <f t="array" ref="L119">_xlfn.IFS(K119&lt;=0,"No aplica",K119&lt;=39,"Débil",K119&lt;=59,"Necesita mejora",K119&lt;=79,"Aceptable",K119&lt;=100,"Fuerte")</f>
        <v>Débil</v>
      </c>
      <c r="M119" s="34" t="str" cm="1">
        <f t="array" ref="M119">_xlfn.IFS(AND(G119="Bajo",L119="Fuerte"),"Bajo",AND(G119="Bajo",L119="Aceptable"),"Bajo",AND(G119="Bajo",L119="Necesita mejora"),"Moderado",AND(G119="Bajo",L119="Débil"),"Por encima del promedio",AND(G119="Moderado",L119="Fuerte"),"Bajo",AND(G119="Moderado",L119="Aceptable"),"Moderado",AND(G119="Moderado",L119="Necesita mejora"),"Por encima del promedio",AND(G119="Moderado",L119="Débil"),"Alto",AND(G119="Por encima del promedio",L119="Fuerte"),"Moderado",AND(G119="Por encima del promedio",L119="Aceptable"),"Por encima del promedio",AND(G119="Por encima del promedio",L119="Necesita mejora"),"Alto",AND(G119="Por encima del promedio",L119="Débil"),"Alto",AND(G119="Alto",L119="Fuerte"),"Por encima del promedio",AND(G119="Alto",L119="Aceptable"),"Alto",AND(G119="Alto",L119="Necesita mejora"),"Alto",AND(G119="Alto",L119="Débil"),"Alto")</f>
        <v>Por encima del promedio</v>
      </c>
      <c r="N119" s="7" t="str" cm="1">
        <f t="array" ref="N119">_xlfn.IFS(M119="Bajo","Asumir",M119="Moderado","Reducir",M119="Por encima del promedio","Evitar",M119="Alto","Evitar")</f>
        <v>Evitar</v>
      </c>
      <c r="O119" s="4" t="s">
        <v>1070</v>
      </c>
      <c r="P119" s="5" t="s">
        <v>1071</v>
      </c>
      <c r="Q119" s="4" t="s">
        <v>344</v>
      </c>
      <c r="R119" s="21">
        <v>44718</v>
      </c>
      <c r="S119" s="21">
        <v>44926</v>
      </c>
      <c r="T119" s="5" t="s">
        <v>1072</v>
      </c>
      <c r="U119" s="8"/>
      <c r="V119" s="5"/>
      <c r="W119" s="21"/>
      <c r="X119" s="21"/>
      <c r="Y119" s="186"/>
      <c r="Z119" s="186"/>
      <c r="AA119" s="8"/>
      <c r="AB119" s="5"/>
      <c r="AC119" s="21"/>
      <c r="AD119" s="21"/>
      <c r="AE119" s="186"/>
      <c r="AF119" s="186"/>
      <c r="AG119" s="8"/>
      <c r="AH119" s="5"/>
      <c r="AI119" s="21"/>
      <c r="AJ119" s="21"/>
      <c r="AK119" s="186"/>
      <c r="AL119" s="186"/>
      <c r="AM119" s="8"/>
      <c r="AN119" s="5"/>
      <c r="AO119" s="21"/>
      <c r="AP119" s="21"/>
      <c r="AQ119" s="186"/>
      <c r="AR119" s="186"/>
      <c r="AS119" s="8"/>
      <c r="AT119" s="5"/>
      <c r="AU119" s="21"/>
      <c r="AV119" s="21"/>
      <c r="AW119" s="186"/>
      <c r="AX119" s="186"/>
      <c r="AY119" s="8"/>
      <c r="AZ119" s="5"/>
      <c r="BA119" s="21"/>
      <c r="BB119" s="21"/>
      <c r="BC119" s="186"/>
      <c r="BD119" s="186"/>
      <c r="BE119" s="8"/>
      <c r="BF119" s="5"/>
      <c r="BG119" s="21"/>
      <c r="BH119" s="21"/>
      <c r="BI119" s="186"/>
      <c r="BJ119" s="186"/>
      <c r="BK119" s="8"/>
      <c r="BL119" s="5"/>
      <c r="BM119" s="21"/>
      <c r="BN119" s="21"/>
      <c r="BO119" s="186"/>
      <c r="BP119" s="186"/>
      <c r="BQ119" s="8"/>
      <c r="BR119" s="5"/>
      <c r="BS119" s="21"/>
      <c r="BT119" s="21"/>
      <c r="BU119" s="186"/>
      <c r="BV119" s="186"/>
      <c r="BW119" s="8"/>
      <c r="BX119" s="5"/>
      <c r="BY119" s="21"/>
      <c r="BZ119" s="21"/>
      <c r="CA119" s="186"/>
      <c r="CB119" s="186"/>
      <c r="CC119" s="8"/>
      <c r="CD119" s="5"/>
      <c r="CE119" s="21"/>
      <c r="CF119" s="21"/>
      <c r="CG119" s="186"/>
      <c r="CH119" s="186"/>
      <c r="CI119" s="8"/>
      <c r="CJ119" s="5"/>
      <c r="CK119" s="21"/>
      <c r="CL119" s="21"/>
      <c r="CM119" s="186"/>
      <c r="CN119" s="151"/>
      <c r="CO119" s="36"/>
      <c r="CP119" s="37"/>
    </row>
    <row r="120" spans="1:94" ht="158.25" customHeight="1" x14ac:dyDescent="0.2">
      <c r="A120" s="136" t="s">
        <v>1073</v>
      </c>
      <c r="B120" s="137" t="s">
        <v>410</v>
      </c>
      <c r="C120" s="138" t="s">
        <v>1074</v>
      </c>
      <c r="D120" s="139" t="s">
        <v>76</v>
      </c>
      <c r="E120" s="9" t="s">
        <v>1067</v>
      </c>
      <c r="F120" s="20" t="s">
        <v>1075</v>
      </c>
      <c r="G120" s="34" t="s">
        <v>12</v>
      </c>
      <c r="H120" s="6" t="s">
        <v>1076</v>
      </c>
      <c r="I120" s="140">
        <v>10</v>
      </c>
      <c r="J120" s="140">
        <v>1</v>
      </c>
      <c r="K120" s="140">
        <f t="shared" si="1"/>
        <v>10</v>
      </c>
      <c r="L120" s="35" t="str" cm="1">
        <f t="array" ref="L120">_xlfn.IFS(K120&lt;=0,"No aplica",K120&lt;=39,"Débil",K120&lt;=59,"Necesita mejora",K120&lt;=79,"Aceptable",K120&lt;=100,"Fuerte")</f>
        <v>Débil</v>
      </c>
      <c r="M120" s="34" t="str" cm="1">
        <f t="array" ref="M120">_xlfn.IFS(AND(G120="Bajo",L120="Fuerte"),"Bajo",AND(G120="Bajo",L120="Aceptable"),"Bajo",AND(G120="Bajo",L120="Necesita mejora"),"Moderado",AND(G120="Bajo",L120="Débil"),"Por encima del promedio",AND(G120="Moderado",L120="Fuerte"),"Bajo",AND(G120="Moderado",L120="Aceptable"),"Moderado",AND(G120="Moderado",L120="Necesita mejora"),"Por encima del promedio",AND(G120="Moderado",L120="Débil"),"Alto",AND(G120="Por encima del promedio",L120="Fuerte"),"Moderado",AND(G120="Por encima del promedio",L120="Aceptable"),"Por encima del promedio",AND(G120="Por encima del promedio",L120="Necesita mejora"),"Alto",AND(G120="Por encima del promedio",L120="Débil"),"Alto",AND(G120="Alto",L120="Fuerte"),"Por encima del promedio",AND(G120="Alto",L120="Aceptable"),"Alto",AND(G120="Alto",L120="Necesita mejora"),"Alto",AND(G120="Alto",L120="Débil"),"Alto")</f>
        <v>Por encima del promedio</v>
      </c>
      <c r="N120" s="7" t="str" cm="1">
        <f t="array" ref="N120">_xlfn.IFS(M120="Bajo","Asumir",M120="Moderado","Reducir",M120="Por encima del promedio","Evitar",M120="Alto","Evitar")</f>
        <v>Evitar</v>
      </c>
      <c r="O120" s="4" t="s">
        <v>1077</v>
      </c>
      <c r="P120" s="5" t="s">
        <v>1078</v>
      </c>
      <c r="Q120" s="4" t="s">
        <v>344</v>
      </c>
      <c r="R120" s="21">
        <v>44718</v>
      </c>
      <c r="S120" s="21">
        <v>44926</v>
      </c>
      <c r="T120" s="5" t="s">
        <v>1079</v>
      </c>
      <c r="U120" s="8"/>
      <c r="V120" s="5"/>
      <c r="W120" s="21"/>
      <c r="X120" s="21"/>
      <c r="Y120" s="186"/>
      <c r="Z120" s="186"/>
      <c r="AA120" s="8"/>
      <c r="AB120" s="5"/>
      <c r="AC120" s="21"/>
      <c r="AD120" s="21"/>
      <c r="AE120" s="186"/>
      <c r="AF120" s="186"/>
      <c r="AG120" s="8"/>
      <c r="AH120" s="5"/>
      <c r="AI120" s="21"/>
      <c r="AJ120" s="21"/>
      <c r="AK120" s="186"/>
      <c r="AL120" s="186"/>
      <c r="AM120" s="8"/>
      <c r="AN120" s="5"/>
      <c r="AO120" s="21"/>
      <c r="AP120" s="21"/>
      <c r="AQ120" s="186"/>
      <c r="AR120" s="186"/>
      <c r="AS120" s="8"/>
      <c r="AT120" s="5"/>
      <c r="AU120" s="21"/>
      <c r="AV120" s="21"/>
      <c r="AW120" s="186"/>
      <c r="AX120" s="186"/>
      <c r="AY120" s="8"/>
      <c r="AZ120" s="5"/>
      <c r="BA120" s="21"/>
      <c r="BB120" s="21"/>
      <c r="BC120" s="186"/>
      <c r="BD120" s="186"/>
      <c r="BE120" s="8"/>
      <c r="BF120" s="5"/>
      <c r="BG120" s="21"/>
      <c r="BH120" s="21"/>
      <c r="BI120" s="186"/>
      <c r="BJ120" s="186"/>
      <c r="BK120" s="8"/>
      <c r="BL120" s="5"/>
      <c r="BM120" s="21"/>
      <c r="BN120" s="21"/>
      <c r="BO120" s="186"/>
      <c r="BP120" s="186"/>
      <c r="BQ120" s="8"/>
      <c r="BR120" s="5"/>
      <c r="BS120" s="21"/>
      <c r="BT120" s="21"/>
      <c r="BU120" s="186"/>
      <c r="BV120" s="186"/>
      <c r="BW120" s="8"/>
      <c r="BX120" s="5"/>
      <c r="BY120" s="21"/>
      <c r="BZ120" s="21"/>
      <c r="CA120" s="186"/>
      <c r="CB120" s="186"/>
      <c r="CC120" s="8"/>
      <c r="CD120" s="5"/>
      <c r="CE120" s="21"/>
      <c r="CF120" s="21"/>
      <c r="CG120" s="186"/>
      <c r="CH120" s="186"/>
      <c r="CI120" s="8"/>
      <c r="CJ120" s="5"/>
      <c r="CK120" s="21"/>
      <c r="CL120" s="21"/>
      <c r="CM120" s="186"/>
      <c r="CN120" s="151"/>
      <c r="CO120" s="36"/>
      <c r="CP120" s="37"/>
    </row>
    <row r="121" spans="1:94" ht="118.5" customHeight="1" x14ac:dyDescent="0.2">
      <c r="A121" s="136" t="s">
        <v>1080</v>
      </c>
      <c r="B121" s="137" t="s">
        <v>410</v>
      </c>
      <c r="C121" s="138" t="s">
        <v>1081</v>
      </c>
      <c r="D121" s="139" t="s">
        <v>76</v>
      </c>
      <c r="E121" s="9" t="s">
        <v>1082</v>
      </c>
      <c r="F121" s="20" t="s">
        <v>1083</v>
      </c>
      <c r="G121" s="34" t="s">
        <v>12</v>
      </c>
      <c r="H121" s="6" t="s">
        <v>1084</v>
      </c>
      <c r="I121" s="140">
        <v>5</v>
      </c>
      <c r="J121" s="140">
        <v>1</v>
      </c>
      <c r="K121" s="140">
        <f t="shared" si="1"/>
        <v>5</v>
      </c>
      <c r="L121" s="35" t="str" cm="1">
        <f t="array" ref="L121">_xlfn.IFS(K121&lt;=0,"No aplica",K121&lt;=39,"Débil",K121&lt;=59,"Necesita mejora",K121&lt;=79,"Aceptable",K121&lt;=100,"Fuerte")</f>
        <v>Débil</v>
      </c>
      <c r="M121" s="34" t="str" cm="1">
        <f t="array" ref="M121">_xlfn.IFS(AND(G121="Bajo",L121="Fuerte"),"Bajo",AND(G121="Bajo",L121="Aceptable"),"Bajo",AND(G121="Bajo",L121="Necesita mejora"),"Moderado",AND(G121="Bajo",L121="Débil"),"Por encima del promedio",AND(G121="Moderado",L121="Fuerte"),"Bajo",AND(G121="Moderado",L121="Aceptable"),"Moderado",AND(G121="Moderado",L121="Necesita mejora"),"Por encima del promedio",AND(G121="Moderado",L121="Débil"),"Alto",AND(G121="Por encima del promedio",L121="Fuerte"),"Moderado",AND(G121="Por encima del promedio",L121="Aceptable"),"Por encima del promedio",AND(G121="Por encima del promedio",L121="Necesita mejora"),"Alto",AND(G121="Por encima del promedio",L121="Débil"),"Alto",AND(G121="Alto",L121="Fuerte"),"Por encima del promedio",AND(G121="Alto",L121="Aceptable"),"Alto",AND(G121="Alto",L121="Necesita mejora"),"Alto",AND(G121="Alto",L121="Débil"),"Alto")</f>
        <v>Por encima del promedio</v>
      </c>
      <c r="N121" s="7" t="str" cm="1">
        <f t="array" ref="N121">_xlfn.IFS(M121="Bajo","Asumir",M121="Moderado","Reducir",M121="Por encima del promedio","Evitar",M121="Alto","Evitar")</f>
        <v>Evitar</v>
      </c>
      <c r="O121" s="4" t="s">
        <v>1085</v>
      </c>
      <c r="P121" s="5" t="s">
        <v>1086</v>
      </c>
      <c r="Q121" s="4" t="s">
        <v>344</v>
      </c>
      <c r="R121" s="21">
        <v>44718</v>
      </c>
      <c r="S121" s="21">
        <v>44926</v>
      </c>
      <c r="T121" s="5" t="s">
        <v>1072</v>
      </c>
      <c r="U121" s="8"/>
      <c r="V121" s="5"/>
      <c r="W121" s="21"/>
      <c r="X121" s="21"/>
      <c r="Y121" s="186"/>
      <c r="Z121" s="186"/>
      <c r="AA121" s="8"/>
      <c r="AB121" s="5"/>
      <c r="AC121" s="21"/>
      <c r="AD121" s="21"/>
      <c r="AE121" s="186"/>
      <c r="AF121" s="186"/>
      <c r="AG121" s="8"/>
      <c r="AH121" s="5"/>
      <c r="AI121" s="21"/>
      <c r="AJ121" s="21"/>
      <c r="AK121" s="186"/>
      <c r="AL121" s="186"/>
      <c r="AM121" s="8"/>
      <c r="AN121" s="5"/>
      <c r="AO121" s="21"/>
      <c r="AP121" s="21"/>
      <c r="AQ121" s="186"/>
      <c r="AR121" s="186"/>
      <c r="AS121" s="8"/>
      <c r="AT121" s="5"/>
      <c r="AU121" s="21"/>
      <c r="AV121" s="21"/>
      <c r="AW121" s="186"/>
      <c r="AX121" s="186"/>
      <c r="AY121" s="8"/>
      <c r="AZ121" s="5"/>
      <c r="BA121" s="21"/>
      <c r="BB121" s="21"/>
      <c r="BC121" s="186"/>
      <c r="BD121" s="186"/>
      <c r="BE121" s="8"/>
      <c r="BF121" s="5"/>
      <c r="BG121" s="21"/>
      <c r="BH121" s="21"/>
      <c r="BI121" s="186"/>
      <c r="BJ121" s="186"/>
      <c r="BK121" s="8"/>
      <c r="BL121" s="5"/>
      <c r="BM121" s="21"/>
      <c r="BN121" s="21"/>
      <c r="BO121" s="186"/>
      <c r="BP121" s="186"/>
      <c r="BQ121" s="8"/>
      <c r="BR121" s="5"/>
      <c r="BS121" s="21"/>
      <c r="BT121" s="21"/>
      <c r="BU121" s="186"/>
      <c r="BV121" s="186"/>
      <c r="BW121" s="8"/>
      <c r="BX121" s="5"/>
      <c r="BY121" s="21"/>
      <c r="BZ121" s="21"/>
      <c r="CA121" s="186"/>
      <c r="CB121" s="186"/>
      <c r="CC121" s="8"/>
      <c r="CD121" s="5"/>
      <c r="CE121" s="21"/>
      <c r="CF121" s="21"/>
      <c r="CG121" s="186"/>
      <c r="CH121" s="186"/>
      <c r="CI121" s="8"/>
      <c r="CJ121" s="5"/>
      <c r="CK121" s="21"/>
      <c r="CL121" s="21"/>
      <c r="CM121" s="186"/>
      <c r="CN121" s="151"/>
      <c r="CO121" s="36"/>
      <c r="CP121" s="37"/>
    </row>
    <row r="122" spans="1:94" ht="80.099999999999994" customHeight="1" x14ac:dyDescent="0.2">
      <c r="A122" s="136" t="s">
        <v>1087</v>
      </c>
      <c r="B122" s="137" t="s">
        <v>410</v>
      </c>
      <c r="C122" s="138" t="s">
        <v>1088</v>
      </c>
      <c r="D122" s="139" t="s">
        <v>76</v>
      </c>
      <c r="E122" s="9" t="s">
        <v>1089</v>
      </c>
      <c r="F122" s="20" t="s">
        <v>1090</v>
      </c>
      <c r="G122" s="34" t="s">
        <v>12</v>
      </c>
      <c r="H122" s="6" t="s">
        <v>1091</v>
      </c>
      <c r="I122" s="140">
        <v>10</v>
      </c>
      <c r="J122" s="140">
        <v>1</v>
      </c>
      <c r="K122" s="140">
        <f t="shared" si="1"/>
        <v>10</v>
      </c>
      <c r="L122" s="35" t="str" cm="1">
        <f t="array" ref="L122">_xlfn.IFS(K122&lt;=0,"No aplica",K122&lt;=39,"Débil",K122&lt;=59,"Necesita mejora",K122&lt;=79,"Aceptable",K122&lt;=100,"Fuerte")</f>
        <v>Débil</v>
      </c>
      <c r="M122" s="34" t="str" cm="1">
        <f t="array" ref="M122">_xlfn.IFS(AND(G122="Bajo",L122="Fuerte"),"Bajo",AND(G122="Bajo",L122="Aceptable"),"Bajo",AND(G122="Bajo",L122="Necesita mejora"),"Moderado",AND(G122="Bajo",L122="Débil"),"Por encima del promedio",AND(G122="Moderado",L122="Fuerte"),"Bajo",AND(G122="Moderado",L122="Aceptable"),"Moderado",AND(G122="Moderado",L122="Necesita mejora"),"Por encima del promedio",AND(G122="Moderado",L122="Débil"),"Alto",AND(G122="Por encima del promedio",L122="Fuerte"),"Moderado",AND(G122="Por encima del promedio",L122="Aceptable"),"Por encima del promedio",AND(G122="Por encima del promedio",L122="Necesita mejora"),"Alto",AND(G122="Por encima del promedio",L122="Débil"),"Alto",AND(G122="Alto",L122="Fuerte"),"Por encima del promedio",AND(G122="Alto",L122="Aceptable"),"Alto",AND(G122="Alto",L122="Necesita mejora"),"Alto",AND(G122="Alto",L122="Débil"),"Alto")</f>
        <v>Por encima del promedio</v>
      </c>
      <c r="N122" s="7" t="str" cm="1">
        <f t="array" ref="N122">_xlfn.IFS(M122="Bajo","Asumir",M122="Moderado","Reducir",M122="Por encima del promedio","Evitar",M122="Alto","Evitar")</f>
        <v>Evitar</v>
      </c>
      <c r="O122" s="4" t="s">
        <v>1092</v>
      </c>
      <c r="P122" s="5" t="s">
        <v>1086</v>
      </c>
      <c r="Q122" s="4" t="s">
        <v>344</v>
      </c>
      <c r="R122" s="21">
        <v>44718</v>
      </c>
      <c r="S122" s="21">
        <v>44926</v>
      </c>
      <c r="T122" s="5" t="s">
        <v>1093</v>
      </c>
      <c r="U122" s="8"/>
      <c r="V122" s="5"/>
      <c r="W122" s="21"/>
      <c r="X122" s="21"/>
      <c r="Y122" s="186"/>
      <c r="Z122" s="186"/>
      <c r="AA122" s="8"/>
      <c r="AB122" s="5"/>
      <c r="AC122" s="21"/>
      <c r="AD122" s="21"/>
      <c r="AE122" s="186"/>
      <c r="AF122" s="186"/>
      <c r="AG122" s="8"/>
      <c r="AH122" s="5"/>
      <c r="AI122" s="21"/>
      <c r="AJ122" s="21"/>
      <c r="AK122" s="186"/>
      <c r="AL122" s="186"/>
      <c r="AM122" s="8"/>
      <c r="AN122" s="5"/>
      <c r="AO122" s="21"/>
      <c r="AP122" s="21"/>
      <c r="AQ122" s="186"/>
      <c r="AR122" s="186"/>
      <c r="AS122" s="8"/>
      <c r="AT122" s="5"/>
      <c r="AU122" s="21"/>
      <c r="AV122" s="21"/>
      <c r="AW122" s="186"/>
      <c r="AX122" s="186"/>
      <c r="AY122" s="8"/>
      <c r="AZ122" s="5"/>
      <c r="BA122" s="21"/>
      <c r="BB122" s="21"/>
      <c r="BC122" s="186"/>
      <c r="BD122" s="186"/>
      <c r="BE122" s="8"/>
      <c r="BF122" s="5"/>
      <c r="BG122" s="21"/>
      <c r="BH122" s="21"/>
      <c r="BI122" s="186"/>
      <c r="BJ122" s="186"/>
      <c r="BK122" s="8"/>
      <c r="BL122" s="5"/>
      <c r="BM122" s="21"/>
      <c r="BN122" s="21"/>
      <c r="BO122" s="186"/>
      <c r="BP122" s="186"/>
      <c r="BQ122" s="8"/>
      <c r="BR122" s="5"/>
      <c r="BS122" s="21"/>
      <c r="BT122" s="21"/>
      <c r="BU122" s="186"/>
      <c r="BV122" s="186"/>
      <c r="BW122" s="8"/>
      <c r="BX122" s="5"/>
      <c r="BY122" s="21"/>
      <c r="BZ122" s="21"/>
      <c r="CA122" s="186"/>
      <c r="CB122" s="186"/>
      <c r="CC122" s="8"/>
      <c r="CD122" s="5"/>
      <c r="CE122" s="21"/>
      <c r="CF122" s="21"/>
      <c r="CG122" s="186"/>
      <c r="CH122" s="186"/>
      <c r="CI122" s="8"/>
      <c r="CJ122" s="5"/>
      <c r="CK122" s="21"/>
      <c r="CL122" s="21"/>
      <c r="CM122" s="186"/>
      <c r="CN122" s="151"/>
      <c r="CO122" s="36"/>
      <c r="CP122" s="37"/>
    </row>
    <row r="123" spans="1:94" ht="80.099999999999994" customHeight="1" x14ac:dyDescent="0.2">
      <c r="A123" s="136" t="s">
        <v>1094</v>
      </c>
      <c r="B123" s="137" t="s">
        <v>410</v>
      </c>
      <c r="C123" s="138" t="s">
        <v>1095</v>
      </c>
      <c r="D123" s="139" t="s">
        <v>76</v>
      </c>
      <c r="E123" s="9" t="s">
        <v>1096</v>
      </c>
      <c r="F123" s="20" t="s">
        <v>1097</v>
      </c>
      <c r="G123" s="34" t="s">
        <v>36</v>
      </c>
      <c r="H123" s="6" t="s">
        <v>1098</v>
      </c>
      <c r="I123" s="140">
        <v>15</v>
      </c>
      <c r="J123" s="140">
        <v>5</v>
      </c>
      <c r="K123" s="140">
        <f t="shared" si="1"/>
        <v>75</v>
      </c>
      <c r="L123" s="35" t="str" cm="1">
        <f t="array" ref="L123">_xlfn.IFS(K123&lt;=0,"No aplica",K123&lt;=39,"Débil",K123&lt;=59,"Necesita mejora",K123&lt;=79,"Aceptable",K123&lt;=100,"Fuerte")</f>
        <v>Aceptable</v>
      </c>
      <c r="M123" s="34" t="str" cm="1">
        <f t="array" ref="M123">_xlfn.IFS(AND(G123="Bajo",L123="Fuerte"),"Bajo",AND(G123="Bajo",L123="Aceptable"),"Bajo",AND(G123="Bajo",L123="Necesita mejora"),"Moderado",AND(G123="Bajo",L123="Débil"),"Por encima del promedio",AND(G123="Moderado",L123="Fuerte"),"Bajo",AND(G123="Moderado",L123="Aceptable"),"Moderado",AND(G123="Moderado",L123="Necesita mejora"),"Por encima del promedio",AND(G123="Moderado",L123="Débil"),"Alto",AND(G123="Por encima del promedio",L123="Fuerte"),"Moderado",AND(G123="Por encima del promedio",L123="Aceptable"),"Por encima del promedio",AND(G123="Por encima del promedio",L123="Necesita mejora"),"Alto",AND(G123="Por encima del promedio",L123="Débil"),"Alto",AND(G123="Alto",L123="Fuerte"),"Por encima del promedio",AND(G123="Alto",L123="Aceptable"),"Alto",AND(G123="Alto",L123="Necesita mejora"),"Alto",AND(G123="Alto",L123="Débil"),"Alto")</f>
        <v>Moderado</v>
      </c>
      <c r="N123" s="7" t="str" cm="1">
        <f t="array" ref="N123">_xlfn.IFS(M123="Bajo","Asumir",M123="Moderado","Reducir",M123="Por encima del promedio","Evitar",M123="Alto","Evitar")</f>
        <v>Reducir</v>
      </c>
      <c r="O123" s="4" t="s">
        <v>1099</v>
      </c>
      <c r="P123" s="5" t="s">
        <v>1086</v>
      </c>
      <c r="Q123" s="4" t="s">
        <v>328</v>
      </c>
      <c r="R123" s="21">
        <v>44927</v>
      </c>
      <c r="S123" s="21">
        <v>45107</v>
      </c>
      <c r="T123" s="5" t="s">
        <v>1093</v>
      </c>
      <c r="U123" s="8"/>
      <c r="V123" s="5"/>
      <c r="W123" s="21"/>
      <c r="X123" s="21"/>
      <c r="Y123" s="186"/>
      <c r="Z123" s="186"/>
      <c r="AA123" s="8"/>
      <c r="AB123" s="5"/>
      <c r="AC123" s="21"/>
      <c r="AD123" s="21"/>
      <c r="AE123" s="186"/>
      <c r="AF123" s="186"/>
      <c r="AG123" s="8"/>
      <c r="AH123" s="5"/>
      <c r="AI123" s="21"/>
      <c r="AJ123" s="21"/>
      <c r="AK123" s="186"/>
      <c r="AL123" s="186"/>
      <c r="AM123" s="8"/>
      <c r="AN123" s="5"/>
      <c r="AO123" s="21"/>
      <c r="AP123" s="21"/>
      <c r="AQ123" s="186"/>
      <c r="AR123" s="186"/>
      <c r="AS123" s="8"/>
      <c r="AT123" s="5"/>
      <c r="AU123" s="21"/>
      <c r="AV123" s="21"/>
      <c r="AW123" s="186"/>
      <c r="AX123" s="186"/>
      <c r="AY123" s="8"/>
      <c r="AZ123" s="5"/>
      <c r="BA123" s="21"/>
      <c r="BB123" s="21"/>
      <c r="BC123" s="186"/>
      <c r="BD123" s="186"/>
      <c r="BE123" s="8"/>
      <c r="BF123" s="5"/>
      <c r="BG123" s="21"/>
      <c r="BH123" s="21"/>
      <c r="BI123" s="186"/>
      <c r="BJ123" s="186"/>
      <c r="BK123" s="8"/>
      <c r="BL123" s="5"/>
      <c r="BM123" s="21"/>
      <c r="BN123" s="21"/>
      <c r="BO123" s="186"/>
      <c r="BP123" s="186"/>
      <c r="BQ123" s="8"/>
      <c r="BR123" s="5"/>
      <c r="BS123" s="21"/>
      <c r="BT123" s="21"/>
      <c r="BU123" s="186"/>
      <c r="BV123" s="186"/>
      <c r="BW123" s="8"/>
      <c r="BX123" s="5"/>
      <c r="BY123" s="21"/>
      <c r="BZ123" s="21"/>
      <c r="CA123" s="186"/>
      <c r="CB123" s="186"/>
      <c r="CC123" s="8"/>
      <c r="CD123" s="5"/>
      <c r="CE123" s="21"/>
      <c r="CF123" s="21"/>
      <c r="CG123" s="186"/>
      <c r="CH123" s="186"/>
      <c r="CI123" s="8"/>
      <c r="CJ123" s="5"/>
      <c r="CK123" s="21"/>
      <c r="CL123" s="21"/>
      <c r="CM123" s="186"/>
      <c r="CN123" s="151"/>
      <c r="CO123" s="36"/>
      <c r="CP123" s="37"/>
    </row>
    <row r="124" spans="1:94" ht="107.25" customHeight="1" x14ac:dyDescent="0.2">
      <c r="A124" s="136" t="s">
        <v>1100</v>
      </c>
      <c r="B124" s="137" t="s">
        <v>410</v>
      </c>
      <c r="C124" s="138" t="s">
        <v>1101</v>
      </c>
      <c r="D124" s="139" t="s">
        <v>76</v>
      </c>
      <c r="E124" s="9" t="s">
        <v>1102</v>
      </c>
      <c r="F124" s="20" t="s">
        <v>1103</v>
      </c>
      <c r="G124" s="34" t="s">
        <v>7</v>
      </c>
      <c r="H124" s="6" t="s">
        <v>1104</v>
      </c>
      <c r="I124" s="140">
        <v>15</v>
      </c>
      <c r="J124" s="140">
        <v>5</v>
      </c>
      <c r="K124" s="140">
        <f t="shared" si="1"/>
        <v>75</v>
      </c>
      <c r="L124" s="35" t="str" cm="1">
        <f t="array" ref="L124">_xlfn.IFS(K124&lt;=0,"No aplica",K124&lt;=39,"Débil",K124&lt;=59,"Necesita mejora",K124&lt;=79,"Aceptable",K124&lt;=100,"Fuerte")</f>
        <v>Aceptable</v>
      </c>
      <c r="M124" s="34" t="str" cm="1">
        <f t="array" ref="M124">_xlfn.IFS(AND(G124="Bajo",L124="Fuerte"),"Bajo",AND(G124="Bajo",L124="Aceptable"),"Bajo",AND(G124="Bajo",L124="Necesita mejora"),"Moderado",AND(G124="Bajo",L124="Débil"),"Por encima del promedio",AND(G124="Moderado",L124="Fuerte"),"Bajo",AND(G124="Moderado",L124="Aceptable"),"Moderado",AND(G124="Moderado",L124="Necesita mejora"),"Por encima del promedio",AND(G124="Moderado",L124="Débil"),"Alto",AND(G124="Por encima del promedio",L124="Fuerte"),"Moderado",AND(G124="Por encima del promedio",L124="Aceptable"),"Por encima del promedio",AND(G124="Por encima del promedio",L124="Necesita mejora"),"Alto",AND(G124="Por encima del promedio",L124="Débil"),"Alto",AND(G124="Alto",L124="Fuerte"),"Por encima del promedio",AND(G124="Alto",L124="Aceptable"),"Alto",AND(G124="Alto",L124="Necesita mejora"),"Alto",AND(G124="Alto",L124="Débil"),"Alto")</f>
        <v>Alto</v>
      </c>
      <c r="N124" s="7" t="str" cm="1">
        <f t="array" ref="N124">_xlfn.IFS(M124="Bajo","Asumir",M124="Moderado","Reducir",M124="Por encima del promedio","Evitar",M124="Alto","Evitar")</f>
        <v>Evitar</v>
      </c>
      <c r="O124" s="4" t="s">
        <v>1105</v>
      </c>
      <c r="P124" s="5" t="s">
        <v>1106</v>
      </c>
      <c r="Q124" s="4" t="s">
        <v>344</v>
      </c>
      <c r="R124" s="21">
        <v>44718</v>
      </c>
      <c r="S124" s="21">
        <v>44926</v>
      </c>
      <c r="T124" s="5" t="s">
        <v>1107</v>
      </c>
      <c r="U124" s="8"/>
      <c r="V124" s="5"/>
      <c r="W124" s="21"/>
      <c r="X124" s="21"/>
      <c r="Y124" s="186"/>
      <c r="Z124" s="186"/>
      <c r="AA124" s="8"/>
      <c r="AB124" s="5"/>
      <c r="AC124" s="21"/>
      <c r="AD124" s="21"/>
      <c r="AE124" s="186"/>
      <c r="AF124" s="186"/>
      <c r="AG124" s="8"/>
      <c r="AH124" s="5"/>
      <c r="AI124" s="21"/>
      <c r="AJ124" s="21"/>
      <c r="AK124" s="186"/>
      <c r="AL124" s="186"/>
      <c r="AM124" s="8"/>
      <c r="AN124" s="5"/>
      <c r="AO124" s="21"/>
      <c r="AP124" s="21"/>
      <c r="AQ124" s="186"/>
      <c r="AR124" s="186"/>
      <c r="AS124" s="8"/>
      <c r="AT124" s="5"/>
      <c r="AU124" s="21"/>
      <c r="AV124" s="21"/>
      <c r="AW124" s="186"/>
      <c r="AX124" s="186"/>
      <c r="AY124" s="8"/>
      <c r="AZ124" s="5"/>
      <c r="BA124" s="21"/>
      <c r="BB124" s="21"/>
      <c r="BC124" s="186"/>
      <c r="BD124" s="186"/>
      <c r="BE124" s="8"/>
      <c r="BF124" s="5"/>
      <c r="BG124" s="21"/>
      <c r="BH124" s="21"/>
      <c r="BI124" s="186"/>
      <c r="BJ124" s="186"/>
      <c r="BK124" s="8"/>
      <c r="BL124" s="5"/>
      <c r="BM124" s="21"/>
      <c r="BN124" s="21"/>
      <c r="BO124" s="186"/>
      <c r="BP124" s="186"/>
      <c r="BQ124" s="8"/>
      <c r="BR124" s="5"/>
      <c r="BS124" s="21"/>
      <c r="BT124" s="21"/>
      <c r="BU124" s="186"/>
      <c r="BV124" s="186"/>
      <c r="BW124" s="8"/>
      <c r="BX124" s="5"/>
      <c r="BY124" s="21"/>
      <c r="BZ124" s="21"/>
      <c r="CA124" s="186"/>
      <c r="CB124" s="186"/>
      <c r="CC124" s="8"/>
      <c r="CD124" s="5"/>
      <c r="CE124" s="21"/>
      <c r="CF124" s="21"/>
      <c r="CG124" s="186"/>
      <c r="CH124" s="186"/>
      <c r="CI124" s="8"/>
      <c r="CJ124" s="5"/>
      <c r="CK124" s="21"/>
      <c r="CL124" s="21"/>
      <c r="CM124" s="186"/>
      <c r="CN124" s="151"/>
      <c r="CO124" s="36"/>
      <c r="CP124" s="37"/>
    </row>
    <row r="125" spans="1:94" ht="80.099999999999994" customHeight="1" x14ac:dyDescent="0.2">
      <c r="A125" s="136" t="s">
        <v>1108</v>
      </c>
      <c r="B125" s="137" t="s">
        <v>433</v>
      </c>
      <c r="C125" s="138" t="s">
        <v>1109</v>
      </c>
      <c r="D125" s="139" t="s">
        <v>81</v>
      </c>
      <c r="E125" s="9" t="s">
        <v>1110</v>
      </c>
      <c r="F125" s="20" t="s">
        <v>628</v>
      </c>
      <c r="G125" s="34" t="s">
        <v>36</v>
      </c>
      <c r="H125" s="6" t="s">
        <v>1111</v>
      </c>
      <c r="I125" s="140">
        <v>15</v>
      </c>
      <c r="J125" s="140">
        <v>5</v>
      </c>
      <c r="K125" s="140">
        <f t="shared" si="1"/>
        <v>75</v>
      </c>
      <c r="L125" s="35" t="str" cm="1">
        <f t="array" ref="L125">_xlfn.IFS(K125&lt;=0,"No aplica",K125&lt;=39,"Débil",K125&lt;=59,"Necesita mejora",K125&lt;=79,"Aceptable",K125&lt;=100,"Fuerte")</f>
        <v>Aceptable</v>
      </c>
      <c r="M125" s="34" t="str" cm="1">
        <f t="array" ref="M125">_xlfn.IFS(AND(G125="Bajo",L125="Fuerte"),"Bajo",AND(G125="Bajo",L125="Aceptable"),"Bajo",AND(G125="Bajo",L125="Necesita mejora"),"Moderado",AND(G125="Bajo",L125="Débil"),"Por encima del promedio",AND(G125="Moderado",L125="Fuerte"),"Bajo",AND(G125="Moderado",L125="Aceptable"),"Moderado",AND(G125="Moderado",L125="Necesita mejora"),"Por encima del promedio",AND(G125="Moderado",L125="Débil"),"Alto",AND(G125="Por encima del promedio",L125="Fuerte"),"Moderado",AND(G125="Por encima del promedio",L125="Aceptable"),"Por encima del promedio",AND(G125="Por encima del promedio",L125="Necesita mejora"),"Alto",AND(G125="Por encima del promedio",L125="Débil"),"Alto",AND(G125="Alto",L125="Fuerte"),"Por encima del promedio",AND(G125="Alto",L125="Aceptable"),"Alto",AND(G125="Alto",L125="Necesita mejora"),"Alto",AND(G125="Alto",L125="Débil"),"Alto")</f>
        <v>Moderado</v>
      </c>
      <c r="N125" s="7" t="str" cm="1">
        <f t="array" ref="N125">_xlfn.IFS(M125="Bajo","Asumir",M125="Moderado","Reducir",M125="Por encima del promedio","Evitar",M125="Alto","Evitar")</f>
        <v>Reducir</v>
      </c>
      <c r="O125" s="4" t="s">
        <v>1112</v>
      </c>
      <c r="P125" s="5" t="s">
        <v>438</v>
      </c>
      <c r="Q125" s="4" t="s">
        <v>212</v>
      </c>
      <c r="R125" s="21">
        <v>44927</v>
      </c>
      <c r="S125" s="21">
        <v>45291</v>
      </c>
      <c r="T125" s="5" t="s">
        <v>1113</v>
      </c>
      <c r="U125" s="8"/>
      <c r="V125" s="5"/>
      <c r="W125" s="21"/>
      <c r="X125" s="21"/>
      <c r="Y125" s="186"/>
      <c r="Z125" s="186"/>
      <c r="AA125" s="8"/>
      <c r="AB125" s="5"/>
      <c r="AC125" s="21"/>
      <c r="AD125" s="21"/>
      <c r="AE125" s="186"/>
      <c r="AF125" s="186"/>
      <c r="AG125" s="8"/>
      <c r="AH125" s="5"/>
      <c r="AI125" s="21"/>
      <c r="AJ125" s="21"/>
      <c r="AK125" s="186"/>
      <c r="AL125" s="186"/>
      <c r="AM125" s="8"/>
      <c r="AN125" s="5"/>
      <c r="AO125" s="21"/>
      <c r="AP125" s="21"/>
      <c r="AQ125" s="186"/>
      <c r="AR125" s="186"/>
      <c r="AS125" s="8"/>
      <c r="AT125" s="5"/>
      <c r="AU125" s="21"/>
      <c r="AV125" s="21"/>
      <c r="AW125" s="186"/>
      <c r="AX125" s="186"/>
      <c r="AY125" s="8"/>
      <c r="AZ125" s="5"/>
      <c r="BA125" s="21"/>
      <c r="BB125" s="21"/>
      <c r="BC125" s="186"/>
      <c r="BD125" s="186"/>
      <c r="BE125" s="8"/>
      <c r="BF125" s="5"/>
      <c r="BG125" s="21"/>
      <c r="BH125" s="21"/>
      <c r="BI125" s="186"/>
      <c r="BJ125" s="186"/>
      <c r="BK125" s="8"/>
      <c r="BL125" s="5"/>
      <c r="BM125" s="21"/>
      <c r="BN125" s="21"/>
      <c r="BO125" s="186"/>
      <c r="BP125" s="186"/>
      <c r="BQ125" s="8"/>
      <c r="BR125" s="5"/>
      <c r="BS125" s="21"/>
      <c r="BT125" s="21"/>
      <c r="BU125" s="186"/>
      <c r="BV125" s="186"/>
      <c r="BW125" s="8"/>
      <c r="BX125" s="5"/>
      <c r="BY125" s="21"/>
      <c r="BZ125" s="21"/>
      <c r="CA125" s="186"/>
      <c r="CB125" s="186"/>
      <c r="CC125" s="8"/>
      <c r="CD125" s="5"/>
      <c r="CE125" s="21"/>
      <c r="CF125" s="21"/>
      <c r="CG125" s="186"/>
      <c r="CH125" s="186"/>
      <c r="CI125" s="8"/>
      <c r="CJ125" s="5"/>
      <c r="CK125" s="21"/>
      <c r="CL125" s="21"/>
      <c r="CM125" s="186"/>
      <c r="CN125" s="151"/>
      <c r="CO125" s="36"/>
      <c r="CP125" s="37"/>
    </row>
    <row r="126" spans="1:94" ht="49.5" customHeight="1" x14ac:dyDescent="0.2">
      <c r="A126" s="136"/>
      <c r="B126" s="137"/>
      <c r="C126" s="138"/>
      <c r="D126" s="139"/>
      <c r="E126" s="9"/>
      <c r="F126" s="20"/>
      <c r="G126" s="34"/>
      <c r="H126" s="6"/>
      <c r="I126" s="140"/>
      <c r="J126" s="140"/>
      <c r="K126" s="140">
        <f t="shared" ref="K126:K188" si="2">+I126*J126</f>
        <v>0</v>
      </c>
      <c r="L126" s="35" t="str" cm="1">
        <f t="array" ref="L126">_xlfn.IFS(K126&lt;=0,"No aplica",K126&lt;=39,"Débil",K126&lt;=59,"Necesita mejora",K126&lt;=79,"Aceptable",K126&lt;=100,"Fuerte")</f>
        <v>No aplica</v>
      </c>
      <c r="M126" s="34" t="e" cm="1">
        <f t="array" ref="M126">_xlfn.IFS(AND(G126="Bajo",L126="Fuerte"),"Bajo",AND(G126="Bajo",L126="Aceptable"),"Bajo",AND(G126="Bajo",L126="Necesita mejora"),"Moderado",AND(G126="Bajo",L126="Débil"),"Por encima del promedio",AND(G126="Moderado",L126="Fuerte"),"Bajo",AND(G126="Moderado",L126="Aceptable"),"Moderado",AND(G126="Moderado",L126="Necesita mejora"),"Por encima del promedio",AND(G126="Moderado",L126="Débil"),"Alto",AND(G126="Por encima del promedio",L126="Fuerte"),"Moderado",AND(G126="Por encima del promedio",L126="Aceptable"),"Por encima del promedio",AND(G126="Por encima del promedio",L126="Necesita mejora"),"Alto",AND(G126="Por encima del promedio",L126="Débil"),"Alto",AND(G126="Alto",L126="Fuerte"),"Por encima del promedio",AND(G126="Alto",L126="Aceptable"),"Alto",AND(G126="Alto",L126="Necesita mejora"),"Alto",AND(G126="Alto",L126="Débil"),"Alto")</f>
        <v>#N/A</v>
      </c>
      <c r="N126" s="7" t="e" cm="1">
        <f t="array" ref="N126">_xlfn.IFS(M126="Bajo","Asumir",M126="Moderado","Reducir",M126="Por encima del promedio","Evitar",M126="Alto","Evitar")</f>
        <v>#N/A</v>
      </c>
      <c r="O126" s="4"/>
      <c r="P126" s="5"/>
      <c r="Q126" s="4"/>
      <c r="R126" s="21"/>
      <c r="S126" s="21"/>
      <c r="T126" s="5"/>
      <c r="U126" s="8"/>
      <c r="V126" s="5"/>
      <c r="W126" s="21"/>
      <c r="X126" s="21"/>
      <c r="Y126" s="186"/>
      <c r="Z126" s="186"/>
      <c r="AA126" s="8"/>
      <c r="AB126" s="5"/>
      <c r="AC126" s="21"/>
      <c r="AD126" s="21"/>
      <c r="AE126" s="186"/>
      <c r="AF126" s="186"/>
      <c r="AG126" s="8"/>
      <c r="AH126" s="5"/>
      <c r="AI126" s="21"/>
      <c r="AJ126" s="21"/>
      <c r="AK126" s="186"/>
      <c r="AL126" s="186"/>
      <c r="AM126" s="8"/>
      <c r="AN126" s="5"/>
      <c r="AO126" s="21"/>
      <c r="AP126" s="21"/>
      <c r="AQ126" s="186"/>
      <c r="AR126" s="186"/>
      <c r="AS126" s="8"/>
      <c r="AT126" s="5"/>
      <c r="AU126" s="21"/>
      <c r="AV126" s="21"/>
      <c r="AW126" s="186"/>
      <c r="AX126" s="186"/>
      <c r="AY126" s="8"/>
      <c r="AZ126" s="5"/>
      <c r="BA126" s="21"/>
      <c r="BB126" s="21"/>
      <c r="BC126" s="186"/>
      <c r="BD126" s="186"/>
      <c r="BE126" s="8"/>
      <c r="BF126" s="5"/>
      <c r="BG126" s="21"/>
      <c r="BH126" s="21"/>
      <c r="BI126" s="186"/>
      <c r="BJ126" s="186"/>
      <c r="BK126" s="8"/>
      <c r="BL126" s="5"/>
      <c r="BM126" s="21"/>
      <c r="BN126" s="21"/>
      <c r="BO126" s="186"/>
      <c r="BP126" s="186"/>
      <c r="BQ126" s="8"/>
      <c r="BR126" s="5"/>
      <c r="BS126" s="21"/>
      <c r="BT126" s="21"/>
      <c r="BU126" s="186"/>
      <c r="BV126" s="186"/>
      <c r="BW126" s="8"/>
      <c r="BX126" s="5"/>
      <c r="BY126" s="21"/>
      <c r="BZ126" s="21"/>
      <c r="CA126" s="186"/>
      <c r="CB126" s="186"/>
      <c r="CC126" s="8"/>
      <c r="CD126" s="5"/>
      <c r="CE126" s="21"/>
      <c r="CF126" s="21"/>
      <c r="CG126" s="186"/>
      <c r="CH126" s="186"/>
      <c r="CI126" s="8"/>
      <c r="CJ126" s="5"/>
      <c r="CK126" s="21"/>
      <c r="CL126" s="21"/>
      <c r="CM126" s="186"/>
      <c r="CN126" s="151"/>
      <c r="CO126" s="36"/>
      <c r="CP126" s="37"/>
    </row>
    <row r="127" spans="1:94" ht="49.5" customHeight="1" x14ac:dyDescent="0.2">
      <c r="A127" s="136"/>
      <c r="B127" s="137"/>
      <c r="C127" s="138"/>
      <c r="D127" s="139"/>
      <c r="E127" s="9"/>
      <c r="F127" s="20"/>
      <c r="G127" s="34"/>
      <c r="H127" s="6"/>
      <c r="I127" s="140"/>
      <c r="J127" s="140"/>
      <c r="K127" s="140">
        <f t="shared" si="2"/>
        <v>0</v>
      </c>
      <c r="L127" s="35" t="str" cm="1">
        <f t="array" ref="L127">_xlfn.IFS(K127&lt;=0,"No aplica",K127&lt;=39,"Débil",K127&lt;=59,"Necesita mejora",K127&lt;=79,"Aceptable",K127&lt;=100,"Fuerte")</f>
        <v>No aplica</v>
      </c>
      <c r="M127" s="34" t="e" cm="1">
        <f t="array" ref="M127">_xlfn.IFS(AND(G127="Bajo",L127="Fuerte"),"Bajo",AND(G127="Bajo",L127="Aceptable"),"Bajo",AND(G127="Bajo",L127="Necesita mejora"),"Moderado",AND(G127="Bajo",L127="Débil"),"Por encima del promedio",AND(G127="Moderado",L127="Fuerte"),"Bajo",AND(G127="Moderado",L127="Aceptable"),"Moderado",AND(G127="Moderado",L127="Necesita mejora"),"Por encima del promedio",AND(G127="Moderado",L127="Débil"),"Alto",AND(G127="Por encima del promedio",L127="Fuerte"),"Moderado",AND(G127="Por encima del promedio",L127="Aceptable"),"Por encima del promedio",AND(G127="Por encima del promedio",L127="Necesita mejora"),"Alto",AND(G127="Por encima del promedio",L127="Débil"),"Alto",AND(G127="Alto",L127="Fuerte"),"Por encima del promedio",AND(G127="Alto",L127="Aceptable"),"Alto",AND(G127="Alto",L127="Necesita mejora"),"Alto",AND(G127="Alto",L127="Débil"),"Alto")</f>
        <v>#N/A</v>
      </c>
      <c r="N127" s="7" t="e" cm="1">
        <f t="array" ref="N127">_xlfn.IFS(M127="Bajo","Asumir",M127="Moderado","Reducir",M127="Por encima del promedio","Evitar",M127="Alto","Evitar")</f>
        <v>#N/A</v>
      </c>
      <c r="O127" s="4"/>
      <c r="P127" s="5"/>
      <c r="Q127" s="4"/>
      <c r="R127" s="21"/>
      <c r="S127" s="21"/>
      <c r="T127" s="5"/>
      <c r="U127" s="8"/>
      <c r="V127" s="5"/>
      <c r="W127" s="21"/>
      <c r="X127" s="21"/>
      <c r="Y127" s="186"/>
      <c r="Z127" s="186"/>
      <c r="AA127" s="8"/>
      <c r="AB127" s="5"/>
      <c r="AC127" s="21"/>
      <c r="AD127" s="21"/>
      <c r="AE127" s="186"/>
      <c r="AF127" s="186"/>
      <c r="AG127" s="8"/>
      <c r="AH127" s="5"/>
      <c r="AI127" s="21"/>
      <c r="AJ127" s="21"/>
      <c r="AK127" s="186"/>
      <c r="AL127" s="186"/>
      <c r="AM127" s="8"/>
      <c r="AN127" s="5"/>
      <c r="AO127" s="21"/>
      <c r="AP127" s="21"/>
      <c r="AQ127" s="186"/>
      <c r="AR127" s="186"/>
      <c r="AS127" s="8"/>
      <c r="AT127" s="5"/>
      <c r="AU127" s="21"/>
      <c r="AV127" s="21"/>
      <c r="AW127" s="186"/>
      <c r="AX127" s="186"/>
      <c r="AY127" s="8"/>
      <c r="AZ127" s="5"/>
      <c r="BA127" s="21"/>
      <c r="BB127" s="21"/>
      <c r="BC127" s="186"/>
      <c r="BD127" s="186"/>
      <c r="BE127" s="8"/>
      <c r="BF127" s="5"/>
      <c r="BG127" s="21"/>
      <c r="BH127" s="21"/>
      <c r="BI127" s="186"/>
      <c r="BJ127" s="186"/>
      <c r="BK127" s="8"/>
      <c r="BL127" s="5"/>
      <c r="BM127" s="21"/>
      <c r="BN127" s="21"/>
      <c r="BO127" s="186"/>
      <c r="BP127" s="186"/>
      <c r="BQ127" s="8"/>
      <c r="BR127" s="5"/>
      <c r="BS127" s="21"/>
      <c r="BT127" s="21"/>
      <c r="BU127" s="186"/>
      <c r="BV127" s="186"/>
      <c r="BW127" s="8"/>
      <c r="BX127" s="5"/>
      <c r="BY127" s="21"/>
      <c r="BZ127" s="21"/>
      <c r="CA127" s="186"/>
      <c r="CB127" s="186"/>
      <c r="CC127" s="8"/>
      <c r="CD127" s="5"/>
      <c r="CE127" s="21"/>
      <c r="CF127" s="21"/>
      <c r="CG127" s="186"/>
      <c r="CH127" s="186"/>
      <c r="CI127" s="8"/>
      <c r="CJ127" s="5"/>
      <c r="CK127" s="21"/>
      <c r="CL127" s="21"/>
      <c r="CM127" s="186"/>
      <c r="CN127" s="151"/>
      <c r="CO127" s="36"/>
      <c r="CP127" s="37"/>
    </row>
    <row r="128" spans="1:94" ht="49.5" customHeight="1" x14ac:dyDescent="0.2">
      <c r="A128" s="136"/>
      <c r="B128" s="137"/>
      <c r="C128" s="138"/>
      <c r="D128" s="139"/>
      <c r="E128" s="9"/>
      <c r="F128" s="20"/>
      <c r="G128" s="34"/>
      <c r="H128" s="6"/>
      <c r="I128" s="140"/>
      <c r="J128" s="140"/>
      <c r="K128" s="140">
        <f t="shared" si="2"/>
        <v>0</v>
      </c>
      <c r="L128" s="35" t="str" cm="1">
        <f t="array" ref="L128">_xlfn.IFS(K128&lt;=0,"No aplica",K128&lt;=39,"Débil",K128&lt;=59,"Necesita mejora",K128&lt;=79,"Aceptable",K128&lt;=100,"Fuerte")</f>
        <v>No aplica</v>
      </c>
      <c r="M128" s="34" t="e" cm="1">
        <f t="array" ref="M128">_xlfn.IFS(AND(G128="Bajo",L128="Fuerte"),"Bajo",AND(G128="Bajo",L128="Aceptable"),"Bajo",AND(G128="Bajo",L128="Necesita mejora"),"Moderado",AND(G128="Bajo",L128="Débil"),"Por encima del promedio",AND(G128="Moderado",L128="Fuerte"),"Bajo",AND(G128="Moderado",L128="Aceptable"),"Moderado",AND(G128="Moderado",L128="Necesita mejora"),"Por encima del promedio",AND(G128="Moderado",L128="Débil"),"Alto",AND(G128="Por encima del promedio",L128="Fuerte"),"Moderado",AND(G128="Por encima del promedio",L128="Aceptable"),"Por encima del promedio",AND(G128="Por encima del promedio",L128="Necesita mejora"),"Alto",AND(G128="Por encima del promedio",L128="Débil"),"Alto",AND(G128="Alto",L128="Fuerte"),"Por encima del promedio",AND(G128="Alto",L128="Aceptable"),"Alto",AND(G128="Alto",L128="Necesita mejora"),"Alto",AND(G128="Alto",L128="Débil"),"Alto")</f>
        <v>#N/A</v>
      </c>
      <c r="N128" s="7" t="e" cm="1">
        <f t="array" ref="N128">_xlfn.IFS(M128="Bajo","Asumir",M128="Moderado","Reducir",M128="Por encima del promedio","Evitar",M128="Alto","Evitar")</f>
        <v>#N/A</v>
      </c>
      <c r="O128" s="4"/>
      <c r="P128" s="5"/>
      <c r="Q128" s="4"/>
      <c r="R128" s="21"/>
      <c r="S128" s="21"/>
      <c r="T128" s="5"/>
      <c r="U128" s="8"/>
      <c r="V128" s="5"/>
      <c r="W128" s="21"/>
      <c r="X128" s="21"/>
      <c r="Y128" s="186"/>
      <c r="Z128" s="186"/>
      <c r="AA128" s="8"/>
      <c r="AB128" s="5"/>
      <c r="AC128" s="21"/>
      <c r="AD128" s="21"/>
      <c r="AE128" s="186"/>
      <c r="AF128" s="186"/>
      <c r="AG128" s="8"/>
      <c r="AH128" s="5"/>
      <c r="AI128" s="21"/>
      <c r="AJ128" s="21"/>
      <c r="AK128" s="186"/>
      <c r="AL128" s="186"/>
      <c r="AM128" s="8"/>
      <c r="AN128" s="5"/>
      <c r="AO128" s="21"/>
      <c r="AP128" s="21"/>
      <c r="AQ128" s="186"/>
      <c r="AR128" s="186"/>
      <c r="AS128" s="8"/>
      <c r="AT128" s="5"/>
      <c r="AU128" s="21"/>
      <c r="AV128" s="21"/>
      <c r="AW128" s="186"/>
      <c r="AX128" s="186"/>
      <c r="AY128" s="8"/>
      <c r="AZ128" s="5"/>
      <c r="BA128" s="21"/>
      <c r="BB128" s="21"/>
      <c r="BC128" s="186"/>
      <c r="BD128" s="186"/>
      <c r="BE128" s="8"/>
      <c r="BF128" s="5"/>
      <c r="BG128" s="21"/>
      <c r="BH128" s="21"/>
      <c r="BI128" s="186"/>
      <c r="BJ128" s="186"/>
      <c r="BK128" s="8"/>
      <c r="BL128" s="5"/>
      <c r="BM128" s="21"/>
      <c r="BN128" s="21"/>
      <c r="BO128" s="186"/>
      <c r="BP128" s="186"/>
      <c r="BQ128" s="8"/>
      <c r="BR128" s="5"/>
      <c r="BS128" s="21"/>
      <c r="BT128" s="21"/>
      <c r="BU128" s="186"/>
      <c r="BV128" s="186"/>
      <c r="BW128" s="8"/>
      <c r="BX128" s="5"/>
      <c r="BY128" s="21"/>
      <c r="BZ128" s="21"/>
      <c r="CA128" s="186"/>
      <c r="CB128" s="186"/>
      <c r="CC128" s="8"/>
      <c r="CD128" s="5"/>
      <c r="CE128" s="21"/>
      <c r="CF128" s="21"/>
      <c r="CG128" s="186"/>
      <c r="CH128" s="186"/>
      <c r="CI128" s="8"/>
      <c r="CJ128" s="5"/>
      <c r="CK128" s="21"/>
      <c r="CL128" s="21"/>
      <c r="CM128" s="186"/>
      <c r="CN128" s="151"/>
      <c r="CO128" s="36"/>
      <c r="CP128" s="37"/>
    </row>
    <row r="129" spans="1:94" ht="49.5" customHeight="1" x14ac:dyDescent="0.2">
      <c r="A129" s="136"/>
      <c r="B129" s="137"/>
      <c r="C129" s="138"/>
      <c r="D129" s="139"/>
      <c r="E129" s="9"/>
      <c r="F129" s="20"/>
      <c r="G129" s="34"/>
      <c r="H129" s="6"/>
      <c r="I129" s="140"/>
      <c r="J129" s="140"/>
      <c r="K129" s="140">
        <f t="shared" si="2"/>
        <v>0</v>
      </c>
      <c r="L129" s="35" t="str" cm="1">
        <f t="array" ref="L129">_xlfn.IFS(K129&lt;=0,"No aplica",K129&lt;=39,"Débil",K129&lt;=59,"Necesita mejora",K129&lt;=79,"Aceptable",K129&lt;=100,"Fuerte")</f>
        <v>No aplica</v>
      </c>
      <c r="M129" s="34" t="e" cm="1">
        <f t="array" ref="M129">_xlfn.IFS(AND(G129="Bajo",L129="Fuerte"),"Bajo",AND(G129="Bajo",L129="Aceptable"),"Bajo",AND(G129="Bajo",L129="Necesita mejora"),"Moderado",AND(G129="Bajo",L129="Débil"),"Por encima del promedio",AND(G129="Moderado",L129="Fuerte"),"Bajo",AND(G129="Moderado",L129="Aceptable"),"Moderado",AND(G129="Moderado",L129="Necesita mejora"),"Por encima del promedio",AND(G129="Moderado",L129="Débil"),"Alto",AND(G129="Por encima del promedio",L129="Fuerte"),"Moderado",AND(G129="Por encima del promedio",L129="Aceptable"),"Por encima del promedio",AND(G129="Por encima del promedio",L129="Necesita mejora"),"Alto",AND(G129="Por encima del promedio",L129="Débil"),"Alto",AND(G129="Alto",L129="Fuerte"),"Por encima del promedio",AND(G129="Alto",L129="Aceptable"),"Alto",AND(G129="Alto",L129="Necesita mejora"),"Alto",AND(G129="Alto",L129="Débil"),"Alto")</f>
        <v>#N/A</v>
      </c>
      <c r="N129" s="7" t="e" cm="1">
        <f t="array" ref="N129">_xlfn.IFS(M129="Bajo","Asumir",M129="Moderado","Reducir",M129="Por encima del promedio","Evitar",M129="Alto","Evitar")</f>
        <v>#N/A</v>
      </c>
      <c r="O129" s="4"/>
      <c r="P129" s="5"/>
      <c r="Q129" s="4"/>
      <c r="R129" s="21"/>
      <c r="S129" s="21"/>
      <c r="T129" s="5"/>
      <c r="U129" s="8"/>
      <c r="V129" s="5"/>
      <c r="W129" s="21"/>
      <c r="X129" s="21"/>
      <c r="Y129" s="186"/>
      <c r="Z129" s="186"/>
      <c r="AA129" s="8"/>
      <c r="AB129" s="5"/>
      <c r="AC129" s="21"/>
      <c r="AD129" s="21"/>
      <c r="AE129" s="186"/>
      <c r="AF129" s="186"/>
      <c r="AG129" s="8"/>
      <c r="AH129" s="5"/>
      <c r="AI129" s="21"/>
      <c r="AJ129" s="21"/>
      <c r="AK129" s="186"/>
      <c r="AL129" s="186"/>
      <c r="AM129" s="8"/>
      <c r="AN129" s="5"/>
      <c r="AO129" s="21"/>
      <c r="AP129" s="21"/>
      <c r="AQ129" s="186"/>
      <c r="AR129" s="186"/>
      <c r="AS129" s="8"/>
      <c r="AT129" s="5"/>
      <c r="AU129" s="21"/>
      <c r="AV129" s="21"/>
      <c r="AW129" s="186"/>
      <c r="AX129" s="186"/>
      <c r="AY129" s="8"/>
      <c r="AZ129" s="5"/>
      <c r="BA129" s="21"/>
      <c r="BB129" s="21"/>
      <c r="BC129" s="186"/>
      <c r="BD129" s="186"/>
      <c r="BE129" s="8"/>
      <c r="BF129" s="5"/>
      <c r="BG129" s="21"/>
      <c r="BH129" s="21"/>
      <c r="BI129" s="186"/>
      <c r="BJ129" s="186"/>
      <c r="BK129" s="8"/>
      <c r="BL129" s="5"/>
      <c r="BM129" s="21"/>
      <c r="BN129" s="21"/>
      <c r="BO129" s="186"/>
      <c r="BP129" s="186"/>
      <c r="BQ129" s="8"/>
      <c r="BR129" s="5"/>
      <c r="BS129" s="21"/>
      <c r="BT129" s="21"/>
      <c r="BU129" s="186"/>
      <c r="BV129" s="186"/>
      <c r="BW129" s="8"/>
      <c r="BX129" s="5"/>
      <c r="BY129" s="21"/>
      <c r="BZ129" s="21"/>
      <c r="CA129" s="186"/>
      <c r="CB129" s="186"/>
      <c r="CC129" s="8"/>
      <c r="CD129" s="5"/>
      <c r="CE129" s="21"/>
      <c r="CF129" s="21"/>
      <c r="CG129" s="186"/>
      <c r="CH129" s="186"/>
      <c r="CI129" s="8"/>
      <c r="CJ129" s="5"/>
      <c r="CK129" s="21"/>
      <c r="CL129" s="21"/>
      <c r="CM129" s="186"/>
      <c r="CN129" s="151"/>
      <c r="CO129" s="36"/>
      <c r="CP129" s="37"/>
    </row>
    <row r="130" spans="1:94" ht="49.5" customHeight="1" x14ac:dyDescent="0.2">
      <c r="A130" s="136"/>
      <c r="B130" s="137"/>
      <c r="C130" s="138"/>
      <c r="D130" s="139"/>
      <c r="E130" s="9"/>
      <c r="F130" s="20"/>
      <c r="G130" s="34"/>
      <c r="H130" s="6"/>
      <c r="I130" s="140"/>
      <c r="J130" s="140"/>
      <c r="K130" s="140">
        <f t="shared" si="2"/>
        <v>0</v>
      </c>
      <c r="L130" s="35" t="str" cm="1">
        <f t="array" ref="L130">_xlfn.IFS(K130&lt;=0,"No aplica",K130&lt;=39,"Débil",K130&lt;=59,"Necesita mejora",K130&lt;=79,"Aceptable",K130&lt;=100,"Fuerte")</f>
        <v>No aplica</v>
      </c>
      <c r="M130" s="34" t="e" cm="1">
        <f t="array" ref="M130">_xlfn.IFS(AND(G130="Bajo",L130="Fuerte"),"Bajo",AND(G130="Bajo",L130="Aceptable"),"Bajo",AND(G130="Bajo",L130="Necesita mejora"),"Moderado",AND(G130="Bajo",L130="Débil"),"Por encima del promedio",AND(G130="Moderado",L130="Fuerte"),"Bajo",AND(G130="Moderado",L130="Aceptable"),"Moderado",AND(G130="Moderado",L130="Necesita mejora"),"Por encima del promedio",AND(G130="Moderado",L130="Débil"),"Alto",AND(G130="Por encima del promedio",L130="Fuerte"),"Moderado",AND(G130="Por encima del promedio",L130="Aceptable"),"Por encima del promedio",AND(G130="Por encima del promedio",L130="Necesita mejora"),"Alto",AND(G130="Por encima del promedio",L130="Débil"),"Alto",AND(G130="Alto",L130="Fuerte"),"Por encima del promedio",AND(G130="Alto",L130="Aceptable"),"Alto",AND(G130="Alto",L130="Necesita mejora"),"Alto",AND(G130="Alto",L130="Débil"),"Alto")</f>
        <v>#N/A</v>
      </c>
      <c r="N130" s="7" t="e" cm="1">
        <f t="array" ref="N130">_xlfn.IFS(M130="Bajo","Asumir",M130="Moderado","Reducir",M130="Por encima del promedio","Evitar",M130="Alto","Evitar")</f>
        <v>#N/A</v>
      </c>
      <c r="O130" s="4"/>
      <c r="P130" s="5"/>
      <c r="Q130" s="4"/>
      <c r="R130" s="21"/>
      <c r="S130" s="21"/>
      <c r="T130" s="5"/>
      <c r="U130" s="8"/>
      <c r="V130" s="5"/>
      <c r="W130" s="21"/>
      <c r="X130" s="21"/>
      <c r="Y130" s="186"/>
      <c r="Z130" s="186"/>
      <c r="AA130" s="8"/>
      <c r="AB130" s="5"/>
      <c r="AC130" s="21"/>
      <c r="AD130" s="21"/>
      <c r="AE130" s="186"/>
      <c r="AF130" s="186"/>
      <c r="AG130" s="8"/>
      <c r="AH130" s="5"/>
      <c r="AI130" s="21"/>
      <c r="AJ130" s="21"/>
      <c r="AK130" s="186"/>
      <c r="AL130" s="186"/>
      <c r="AM130" s="8"/>
      <c r="AN130" s="5"/>
      <c r="AO130" s="21"/>
      <c r="AP130" s="21"/>
      <c r="AQ130" s="186"/>
      <c r="AR130" s="186"/>
      <c r="AS130" s="8"/>
      <c r="AT130" s="5"/>
      <c r="AU130" s="21"/>
      <c r="AV130" s="21"/>
      <c r="AW130" s="186"/>
      <c r="AX130" s="186"/>
      <c r="AY130" s="8"/>
      <c r="AZ130" s="5"/>
      <c r="BA130" s="21"/>
      <c r="BB130" s="21"/>
      <c r="BC130" s="186"/>
      <c r="BD130" s="186"/>
      <c r="BE130" s="8"/>
      <c r="BF130" s="5"/>
      <c r="BG130" s="21"/>
      <c r="BH130" s="21"/>
      <c r="BI130" s="186"/>
      <c r="BJ130" s="186"/>
      <c r="BK130" s="8"/>
      <c r="BL130" s="5"/>
      <c r="BM130" s="21"/>
      <c r="BN130" s="21"/>
      <c r="BO130" s="186"/>
      <c r="BP130" s="186"/>
      <c r="BQ130" s="8"/>
      <c r="BR130" s="5"/>
      <c r="BS130" s="21"/>
      <c r="BT130" s="21"/>
      <c r="BU130" s="186"/>
      <c r="BV130" s="186"/>
      <c r="BW130" s="8"/>
      <c r="BX130" s="5"/>
      <c r="BY130" s="21"/>
      <c r="BZ130" s="21"/>
      <c r="CA130" s="186"/>
      <c r="CB130" s="186"/>
      <c r="CC130" s="8"/>
      <c r="CD130" s="5"/>
      <c r="CE130" s="21"/>
      <c r="CF130" s="21"/>
      <c r="CG130" s="186"/>
      <c r="CH130" s="186"/>
      <c r="CI130" s="8"/>
      <c r="CJ130" s="5"/>
      <c r="CK130" s="21"/>
      <c r="CL130" s="21"/>
      <c r="CM130" s="186"/>
      <c r="CN130" s="151"/>
      <c r="CO130" s="36"/>
      <c r="CP130" s="37"/>
    </row>
    <row r="131" spans="1:94" ht="49.5" customHeight="1" x14ac:dyDescent="0.2">
      <c r="A131" s="136"/>
      <c r="B131" s="137"/>
      <c r="C131" s="138"/>
      <c r="D131" s="139"/>
      <c r="E131" s="9"/>
      <c r="F131" s="20"/>
      <c r="G131" s="34"/>
      <c r="H131" s="6"/>
      <c r="I131" s="140"/>
      <c r="J131" s="140"/>
      <c r="K131" s="140">
        <f t="shared" si="2"/>
        <v>0</v>
      </c>
      <c r="L131" s="35" t="str" cm="1">
        <f t="array" ref="L131">_xlfn.IFS(K131&lt;=0,"No aplica",K131&lt;=39,"Débil",K131&lt;=59,"Necesita mejora",K131&lt;=79,"Aceptable",K131&lt;=100,"Fuerte")</f>
        <v>No aplica</v>
      </c>
      <c r="M131" s="34" t="e" cm="1">
        <f t="array" ref="M131">_xlfn.IFS(AND(G131="Bajo",L131="Fuerte"),"Bajo",AND(G131="Bajo",L131="Aceptable"),"Bajo",AND(G131="Bajo",L131="Necesita mejora"),"Moderado",AND(G131="Bajo",L131="Débil"),"Por encima del promedio",AND(G131="Moderado",L131="Fuerte"),"Bajo",AND(G131="Moderado",L131="Aceptable"),"Moderado",AND(G131="Moderado",L131="Necesita mejora"),"Por encima del promedio",AND(G131="Moderado",L131="Débil"),"Alto",AND(G131="Por encima del promedio",L131="Fuerte"),"Moderado",AND(G131="Por encima del promedio",L131="Aceptable"),"Por encima del promedio",AND(G131="Por encima del promedio",L131="Necesita mejora"),"Alto",AND(G131="Por encima del promedio",L131="Débil"),"Alto",AND(G131="Alto",L131="Fuerte"),"Por encima del promedio",AND(G131="Alto",L131="Aceptable"),"Alto",AND(G131="Alto",L131="Necesita mejora"),"Alto",AND(G131="Alto",L131="Débil"),"Alto")</f>
        <v>#N/A</v>
      </c>
      <c r="N131" s="7" t="e" cm="1">
        <f t="array" ref="N131">_xlfn.IFS(M131="Bajo","Asumir",M131="Moderado","Reducir",M131="Por encima del promedio","Evitar",M131="Alto","Evitar")</f>
        <v>#N/A</v>
      </c>
      <c r="O131" s="4"/>
      <c r="P131" s="5"/>
      <c r="Q131" s="4"/>
      <c r="R131" s="21"/>
      <c r="S131" s="21"/>
      <c r="T131" s="5"/>
      <c r="U131" s="8"/>
      <c r="V131" s="5"/>
      <c r="W131" s="21"/>
      <c r="X131" s="21"/>
      <c r="Y131" s="186"/>
      <c r="Z131" s="186"/>
      <c r="AA131" s="8"/>
      <c r="AB131" s="5"/>
      <c r="AC131" s="21"/>
      <c r="AD131" s="21"/>
      <c r="AE131" s="186"/>
      <c r="AF131" s="186"/>
      <c r="AG131" s="8"/>
      <c r="AH131" s="5"/>
      <c r="AI131" s="21"/>
      <c r="AJ131" s="21"/>
      <c r="AK131" s="186"/>
      <c r="AL131" s="186"/>
      <c r="AM131" s="8"/>
      <c r="AN131" s="5"/>
      <c r="AO131" s="21"/>
      <c r="AP131" s="21"/>
      <c r="AQ131" s="186"/>
      <c r="AR131" s="186"/>
      <c r="AS131" s="8"/>
      <c r="AT131" s="5"/>
      <c r="AU131" s="21"/>
      <c r="AV131" s="21"/>
      <c r="AW131" s="186"/>
      <c r="AX131" s="186"/>
      <c r="AY131" s="8"/>
      <c r="AZ131" s="5"/>
      <c r="BA131" s="21"/>
      <c r="BB131" s="21"/>
      <c r="BC131" s="186"/>
      <c r="BD131" s="186"/>
      <c r="BE131" s="8"/>
      <c r="BF131" s="5"/>
      <c r="BG131" s="21"/>
      <c r="BH131" s="21"/>
      <c r="BI131" s="186"/>
      <c r="BJ131" s="186"/>
      <c r="BK131" s="8"/>
      <c r="BL131" s="5"/>
      <c r="BM131" s="21"/>
      <c r="BN131" s="21"/>
      <c r="BO131" s="186"/>
      <c r="BP131" s="186"/>
      <c r="BQ131" s="8"/>
      <c r="BR131" s="5"/>
      <c r="BS131" s="21"/>
      <c r="BT131" s="21"/>
      <c r="BU131" s="186"/>
      <c r="BV131" s="186"/>
      <c r="BW131" s="8"/>
      <c r="BX131" s="5"/>
      <c r="BY131" s="21"/>
      <c r="BZ131" s="21"/>
      <c r="CA131" s="186"/>
      <c r="CB131" s="186"/>
      <c r="CC131" s="8"/>
      <c r="CD131" s="5"/>
      <c r="CE131" s="21"/>
      <c r="CF131" s="21"/>
      <c r="CG131" s="186"/>
      <c r="CH131" s="186"/>
      <c r="CI131" s="8"/>
      <c r="CJ131" s="5"/>
      <c r="CK131" s="21"/>
      <c r="CL131" s="21"/>
      <c r="CM131" s="186"/>
      <c r="CN131" s="151"/>
      <c r="CO131" s="36"/>
      <c r="CP131" s="37"/>
    </row>
    <row r="132" spans="1:94" ht="49.5" customHeight="1" x14ac:dyDescent="0.2">
      <c r="A132" s="136"/>
      <c r="B132" s="137"/>
      <c r="C132" s="138"/>
      <c r="D132" s="139"/>
      <c r="E132" s="9"/>
      <c r="F132" s="20"/>
      <c r="G132" s="34"/>
      <c r="H132" s="6"/>
      <c r="I132" s="140"/>
      <c r="J132" s="140"/>
      <c r="K132" s="140">
        <f t="shared" si="2"/>
        <v>0</v>
      </c>
      <c r="L132" s="35" t="str" cm="1">
        <f t="array" ref="L132">_xlfn.IFS(K132&lt;=0,"No aplica",K132&lt;=39,"Débil",K132&lt;=59,"Necesita mejora",K132&lt;=79,"Aceptable",K132&lt;=100,"Fuerte")</f>
        <v>No aplica</v>
      </c>
      <c r="M132" s="34" t="e" cm="1">
        <f t="array" ref="M132">_xlfn.IFS(AND(G132="Bajo",L132="Fuerte"),"Bajo",AND(G132="Bajo",L132="Aceptable"),"Bajo",AND(G132="Bajo",L132="Necesita mejora"),"Moderado",AND(G132="Bajo",L132="Débil"),"Por encima del promedio",AND(G132="Moderado",L132="Fuerte"),"Bajo",AND(G132="Moderado",L132="Aceptable"),"Moderado",AND(G132="Moderado",L132="Necesita mejora"),"Por encima del promedio",AND(G132="Moderado",L132="Débil"),"Alto",AND(G132="Por encima del promedio",L132="Fuerte"),"Moderado",AND(G132="Por encima del promedio",L132="Aceptable"),"Por encima del promedio",AND(G132="Por encima del promedio",L132="Necesita mejora"),"Alto",AND(G132="Por encima del promedio",L132="Débil"),"Alto",AND(G132="Alto",L132="Fuerte"),"Por encima del promedio",AND(G132="Alto",L132="Aceptable"),"Alto",AND(G132="Alto",L132="Necesita mejora"),"Alto",AND(G132="Alto",L132="Débil"),"Alto")</f>
        <v>#N/A</v>
      </c>
      <c r="N132" s="7" t="e" cm="1">
        <f t="array" ref="N132">_xlfn.IFS(M132="Bajo","Asumir",M132="Moderado","Reducir",M132="Por encima del promedio","Evitar",M132="Alto","Evitar")</f>
        <v>#N/A</v>
      </c>
      <c r="O132" s="4"/>
      <c r="P132" s="5"/>
      <c r="Q132" s="4"/>
      <c r="R132" s="21"/>
      <c r="S132" s="21"/>
      <c r="T132" s="5"/>
      <c r="U132" s="8"/>
      <c r="V132" s="5"/>
      <c r="W132" s="21"/>
      <c r="X132" s="21"/>
      <c r="Y132" s="186"/>
      <c r="Z132" s="186"/>
      <c r="AA132" s="8"/>
      <c r="AB132" s="5"/>
      <c r="AC132" s="21"/>
      <c r="AD132" s="21"/>
      <c r="AE132" s="186"/>
      <c r="AF132" s="186"/>
      <c r="AG132" s="8"/>
      <c r="AH132" s="5"/>
      <c r="AI132" s="21"/>
      <c r="AJ132" s="21"/>
      <c r="AK132" s="186"/>
      <c r="AL132" s="186"/>
      <c r="AM132" s="8"/>
      <c r="AN132" s="5"/>
      <c r="AO132" s="21"/>
      <c r="AP132" s="21"/>
      <c r="AQ132" s="186"/>
      <c r="AR132" s="186"/>
      <c r="AS132" s="8"/>
      <c r="AT132" s="5"/>
      <c r="AU132" s="21"/>
      <c r="AV132" s="21"/>
      <c r="AW132" s="186"/>
      <c r="AX132" s="186"/>
      <c r="AY132" s="8"/>
      <c r="AZ132" s="5"/>
      <c r="BA132" s="21"/>
      <c r="BB132" s="21"/>
      <c r="BC132" s="186"/>
      <c r="BD132" s="186"/>
      <c r="BE132" s="8"/>
      <c r="BF132" s="5"/>
      <c r="BG132" s="21"/>
      <c r="BH132" s="21"/>
      <c r="BI132" s="186"/>
      <c r="BJ132" s="186"/>
      <c r="BK132" s="8"/>
      <c r="BL132" s="5"/>
      <c r="BM132" s="21"/>
      <c r="BN132" s="21"/>
      <c r="BO132" s="186"/>
      <c r="BP132" s="186"/>
      <c r="BQ132" s="8"/>
      <c r="BR132" s="5"/>
      <c r="BS132" s="21"/>
      <c r="BT132" s="21"/>
      <c r="BU132" s="186"/>
      <c r="BV132" s="186"/>
      <c r="BW132" s="8"/>
      <c r="BX132" s="5"/>
      <c r="BY132" s="21"/>
      <c r="BZ132" s="21"/>
      <c r="CA132" s="186"/>
      <c r="CB132" s="186"/>
      <c r="CC132" s="8"/>
      <c r="CD132" s="5"/>
      <c r="CE132" s="21"/>
      <c r="CF132" s="21"/>
      <c r="CG132" s="186"/>
      <c r="CH132" s="186"/>
      <c r="CI132" s="8"/>
      <c r="CJ132" s="5"/>
      <c r="CK132" s="21"/>
      <c r="CL132" s="21"/>
      <c r="CM132" s="186"/>
      <c r="CN132" s="151"/>
      <c r="CO132" s="36"/>
      <c r="CP132" s="37"/>
    </row>
    <row r="133" spans="1:94" ht="49.5" customHeight="1" x14ac:dyDescent="0.2">
      <c r="A133" s="136"/>
      <c r="B133" s="137"/>
      <c r="C133" s="138"/>
      <c r="D133" s="139"/>
      <c r="E133" s="9"/>
      <c r="F133" s="20"/>
      <c r="G133" s="34"/>
      <c r="H133" s="6"/>
      <c r="I133" s="140"/>
      <c r="J133" s="140"/>
      <c r="K133" s="140">
        <f t="shared" si="2"/>
        <v>0</v>
      </c>
      <c r="L133" s="35" t="str" cm="1">
        <f t="array" ref="L133">_xlfn.IFS(K133&lt;=0,"No aplica",K133&lt;=39,"Débil",K133&lt;=59,"Necesita mejora",K133&lt;=79,"Aceptable",K133&lt;=100,"Fuerte")</f>
        <v>No aplica</v>
      </c>
      <c r="M133" s="34" t="e" cm="1">
        <f t="array" ref="M133">_xlfn.IFS(AND(G133="Bajo",L133="Fuerte"),"Bajo",AND(G133="Bajo",L133="Aceptable"),"Bajo",AND(G133="Bajo",L133="Necesita mejora"),"Moderado",AND(G133="Bajo",L133="Débil"),"Por encima del promedio",AND(G133="Moderado",L133="Fuerte"),"Bajo",AND(G133="Moderado",L133="Aceptable"),"Moderado",AND(G133="Moderado",L133="Necesita mejora"),"Por encima del promedio",AND(G133="Moderado",L133="Débil"),"Alto",AND(G133="Por encima del promedio",L133="Fuerte"),"Moderado",AND(G133="Por encima del promedio",L133="Aceptable"),"Por encima del promedio",AND(G133="Por encima del promedio",L133="Necesita mejora"),"Alto",AND(G133="Por encima del promedio",L133="Débil"),"Alto",AND(G133="Alto",L133="Fuerte"),"Por encima del promedio",AND(G133="Alto",L133="Aceptable"),"Alto",AND(G133="Alto",L133="Necesita mejora"),"Alto",AND(G133="Alto",L133="Débil"),"Alto")</f>
        <v>#N/A</v>
      </c>
      <c r="N133" s="7" t="e" cm="1">
        <f t="array" ref="N133">_xlfn.IFS(M133="Bajo","Asumir",M133="Moderado","Reducir",M133="Por encima del promedio","Evitar",M133="Alto","Evitar")</f>
        <v>#N/A</v>
      </c>
      <c r="O133" s="4"/>
      <c r="P133" s="5"/>
      <c r="Q133" s="4"/>
      <c r="R133" s="21"/>
      <c r="S133" s="21"/>
      <c r="T133" s="5"/>
      <c r="U133" s="8"/>
      <c r="V133" s="5"/>
      <c r="W133" s="21"/>
      <c r="X133" s="21"/>
      <c r="Y133" s="186"/>
      <c r="Z133" s="186"/>
      <c r="AA133" s="8"/>
      <c r="AB133" s="5"/>
      <c r="AC133" s="21"/>
      <c r="AD133" s="21"/>
      <c r="AE133" s="186"/>
      <c r="AF133" s="186"/>
      <c r="AG133" s="8"/>
      <c r="AH133" s="5"/>
      <c r="AI133" s="21"/>
      <c r="AJ133" s="21"/>
      <c r="AK133" s="186"/>
      <c r="AL133" s="186"/>
      <c r="AM133" s="8"/>
      <c r="AN133" s="5"/>
      <c r="AO133" s="21"/>
      <c r="AP133" s="21"/>
      <c r="AQ133" s="186"/>
      <c r="AR133" s="186"/>
      <c r="AS133" s="8"/>
      <c r="AT133" s="5"/>
      <c r="AU133" s="21"/>
      <c r="AV133" s="21"/>
      <c r="AW133" s="186"/>
      <c r="AX133" s="186"/>
      <c r="AY133" s="8"/>
      <c r="AZ133" s="5"/>
      <c r="BA133" s="21"/>
      <c r="BB133" s="21"/>
      <c r="BC133" s="186"/>
      <c r="BD133" s="186"/>
      <c r="BE133" s="8"/>
      <c r="BF133" s="5"/>
      <c r="BG133" s="21"/>
      <c r="BH133" s="21"/>
      <c r="BI133" s="186"/>
      <c r="BJ133" s="186"/>
      <c r="BK133" s="8"/>
      <c r="BL133" s="5"/>
      <c r="BM133" s="21"/>
      <c r="BN133" s="21"/>
      <c r="BO133" s="186"/>
      <c r="BP133" s="186"/>
      <c r="BQ133" s="8"/>
      <c r="BR133" s="5"/>
      <c r="BS133" s="21"/>
      <c r="BT133" s="21"/>
      <c r="BU133" s="186"/>
      <c r="BV133" s="186"/>
      <c r="BW133" s="8"/>
      <c r="BX133" s="5"/>
      <c r="BY133" s="21"/>
      <c r="BZ133" s="21"/>
      <c r="CA133" s="186"/>
      <c r="CB133" s="186"/>
      <c r="CC133" s="8"/>
      <c r="CD133" s="5"/>
      <c r="CE133" s="21"/>
      <c r="CF133" s="21"/>
      <c r="CG133" s="186"/>
      <c r="CH133" s="186"/>
      <c r="CI133" s="8"/>
      <c r="CJ133" s="5"/>
      <c r="CK133" s="21"/>
      <c r="CL133" s="21"/>
      <c r="CM133" s="186"/>
      <c r="CN133" s="151"/>
      <c r="CO133" s="36"/>
      <c r="CP133" s="37"/>
    </row>
    <row r="134" spans="1:94" ht="49.5" customHeight="1" x14ac:dyDescent="0.2">
      <c r="A134" s="136"/>
      <c r="B134" s="137"/>
      <c r="C134" s="138"/>
      <c r="D134" s="139"/>
      <c r="E134" s="9"/>
      <c r="F134" s="20"/>
      <c r="G134" s="34"/>
      <c r="H134" s="6"/>
      <c r="I134" s="140"/>
      <c r="J134" s="140"/>
      <c r="K134" s="140">
        <f t="shared" si="2"/>
        <v>0</v>
      </c>
      <c r="L134" s="35" t="str" cm="1">
        <f t="array" ref="L134">_xlfn.IFS(K134&lt;=0,"No aplica",K134&lt;=39,"Débil",K134&lt;=59,"Necesita mejora",K134&lt;=79,"Aceptable",K134&lt;=100,"Fuerte")</f>
        <v>No aplica</v>
      </c>
      <c r="M134" s="34" t="e" cm="1">
        <f t="array" ref="M134">_xlfn.IFS(AND(G134="Bajo",L134="Fuerte"),"Bajo",AND(G134="Bajo",L134="Aceptable"),"Bajo",AND(G134="Bajo",L134="Necesita mejora"),"Moderado",AND(G134="Bajo",L134="Débil"),"Por encima del promedio",AND(G134="Moderado",L134="Fuerte"),"Bajo",AND(G134="Moderado",L134="Aceptable"),"Moderado",AND(G134="Moderado",L134="Necesita mejora"),"Por encima del promedio",AND(G134="Moderado",L134="Débil"),"Alto",AND(G134="Por encima del promedio",L134="Fuerte"),"Moderado",AND(G134="Por encima del promedio",L134="Aceptable"),"Por encima del promedio",AND(G134="Por encima del promedio",L134="Necesita mejora"),"Alto",AND(G134="Por encima del promedio",L134="Débil"),"Alto",AND(G134="Alto",L134="Fuerte"),"Por encima del promedio",AND(G134="Alto",L134="Aceptable"),"Alto",AND(G134="Alto",L134="Necesita mejora"),"Alto",AND(G134="Alto",L134="Débil"),"Alto")</f>
        <v>#N/A</v>
      </c>
      <c r="N134" s="7" t="e" cm="1">
        <f t="array" ref="N134">_xlfn.IFS(M134="Bajo","Asumir",M134="Moderado","Reducir",M134="Por encima del promedio","Evitar",M134="Alto","Evitar")</f>
        <v>#N/A</v>
      </c>
      <c r="O134" s="4"/>
      <c r="P134" s="5"/>
      <c r="Q134" s="4"/>
      <c r="R134" s="21"/>
      <c r="S134" s="21"/>
      <c r="T134" s="5"/>
      <c r="U134" s="8"/>
      <c r="V134" s="5"/>
      <c r="W134" s="21"/>
      <c r="X134" s="21"/>
      <c r="Y134" s="186"/>
      <c r="Z134" s="186"/>
      <c r="AA134" s="8"/>
      <c r="AB134" s="5"/>
      <c r="AC134" s="21"/>
      <c r="AD134" s="21"/>
      <c r="AE134" s="186"/>
      <c r="AF134" s="186"/>
      <c r="AG134" s="8"/>
      <c r="AH134" s="5"/>
      <c r="AI134" s="21"/>
      <c r="AJ134" s="21"/>
      <c r="AK134" s="186"/>
      <c r="AL134" s="186"/>
      <c r="AM134" s="8"/>
      <c r="AN134" s="5"/>
      <c r="AO134" s="21"/>
      <c r="AP134" s="21"/>
      <c r="AQ134" s="186"/>
      <c r="AR134" s="186"/>
      <c r="AS134" s="8"/>
      <c r="AT134" s="5"/>
      <c r="AU134" s="21"/>
      <c r="AV134" s="21"/>
      <c r="AW134" s="186"/>
      <c r="AX134" s="186"/>
      <c r="AY134" s="8"/>
      <c r="AZ134" s="5"/>
      <c r="BA134" s="21"/>
      <c r="BB134" s="21"/>
      <c r="BC134" s="186"/>
      <c r="BD134" s="186"/>
      <c r="BE134" s="8"/>
      <c r="BF134" s="5"/>
      <c r="BG134" s="21"/>
      <c r="BH134" s="21"/>
      <c r="BI134" s="186"/>
      <c r="BJ134" s="186"/>
      <c r="BK134" s="8"/>
      <c r="BL134" s="5"/>
      <c r="BM134" s="21"/>
      <c r="BN134" s="21"/>
      <c r="BO134" s="186"/>
      <c r="BP134" s="186"/>
      <c r="BQ134" s="8"/>
      <c r="BR134" s="5"/>
      <c r="BS134" s="21"/>
      <c r="BT134" s="21"/>
      <c r="BU134" s="186"/>
      <c r="BV134" s="186"/>
      <c r="BW134" s="8"/>
      <c r="BX134" s="5"/>
      <c r="BY134" s="21"/>
      <c r="BZ134" s="21"/>
      <c r="CA134" s="186"/>
      <c r="CB134" s="186"/>
      <c r="CC134" s="8"/>
      <c r="CD134" s="5"/>
      <c r="CE134" s="21"/>
      <c r="CF134" s="21"/>
      <c r="CG134" s="186"/>
      <c r="CH134" s="186"/>
      <c r="CI134" s="8"/>
      <c r="CJ134" s="5"/>
      <c r="CK134" s="21"/>
      <c r="CL134" s="21"/>
      <c r="CM134" s="186"/>
      <c r="CN134" s="151"/>
      <c r="CO134" s="36"/>
      <c r="CP134" s="37"/>
    </row>
    <row r="135" spans="1:94" ht="49.5" customHeight="1" x14ac:dyDescent="0.2">
      <c r="A135" s="136"/>
      <c r="B135" s="137"/>
      <c r="C135" s="138"/>
      <c r="D135" s="139"/>
      <c r="E135" s="9"/>
      <c r="F135" s="20"/>
      <c r="G135" s="34"/>
      <c r="H135" s="6"/>
      <c r="I135" s="140"/>
      <c r="J135" s="140"/>
      <c r="K135" s="140">
        <f t="shared" si="2"/>
        <v>0</v>
      </c>
      <c r="L135" s="35" t="str" cm="1">
        <f t="array" ref="L135">_xlfn.IFS(K135&lt;=0,"No aplica",K135&lt;=39,"Débil",K135&lt;=59,"Necesita mejora",K135&lt;=79,"Aceptable",K135&lt;=100,"Fuerte")</f>
        <v>No aplica</v>
      </c>
      <c r="M135" s="34" t="e" cm="1">
        <f t="array" ref="M135">_xlfn.IFS(AND(G135="Bajo",L135="Fuerte"),"Bajo",AND(G135="Bajo",L135="Aceptable"),"Bajo",AND(G135="Bajo",L135="Necesita mejora"),"Moderado",AND(G135="Bajo",L135="Débil"),"Por encima del promedio",AND(G135="Moderado",L135="Fuerte"),"Bajo",AND(G135="Moderado",L135="Aceptable"),"Moderado",AND(G135="Moderado",L135="Necesita mejora"),"Por encima del promedio",AND(G135="Moderado",L135="Débil"),"Alto",AND(G135="Por encima del promedio",L135="Fuerte"),"Moderado",AND(G135="Por encima del promedio",L135="Aceptable"),"Por encima del promedio",AND(G135="Por encima del promedio",L135="Necesita mejora"),"Alto",AND(G135="Por encima del promedio",L135="Débil"),"Alto",AND(G135="Alto",L135="Fuerte"),"Por encima del promedio",AND(G135="Alto",L135="Aceptable"),"Alto",AND(G135="Alto",L135="Necesita mejora"),"Alto",AND(G135="Alto",L135="Débil"),"Alto")</f>
        <v>#N/A</v>
      </c>
      <c r="N135" s="7" t="e" cm="1">
        <f t="array" ref="N135">_xlfn.IFS(M135="Bajo","Asumir",M135="Moderado","Reducir",M135="Por encima del promedio","Evitar",M135="Alto","Evitar")</f>
        <v>#N/A</v>
      </c>
      <c r="O135" s="4"/>
      <c r="P135" s="5"/>
      <c r="Q135" s="4"/>
      <c r="R135" s="21"/>
      <c r="S135" s="21"/>
      <c r="T135" s="5"/>
      <c r="U135" s="8"/>
      <c r="V135" s="5"/>
      <c r="W135" s="21"/>
      <c r="X135" s="21"/>
      <c r="Y135" s="186"/>
      <c r="Z135" s="186"/>
      <c r="AA135" s="8"/>
      <c r="AB135" s="5"/>
      <c r="AC135" s="21"/>
      <c r="AD135" s="21"/>
      <c r="AE135" s="186"/>
      <c r="AF135" s="186"/>
      <c r="AG135" s="8"/>
      <c r="AH135" s="5"/>
      <c r="AI135" s="21"/>
      <c r="AJ135" s="21"/>
      <c r="AK135" s="186"/>
      <c r="AL135" s="186"/>
      <c r="AM135" s="8"/>
      <c r="AN135" s="5"/>
      <c r="AO135" s="21"/>
      <c r="AP135" s="21"/>
      <c r="AQ135" s="186"/>
      <c r="AR135" s="186"/>
      <c r="AS135" s="8"/>
      <c r="AT135" s="5"/>
      <c r="AU135" s="21"/>
      <c r="AV135" s="21"/>
      <c r="AW135" s="186"/>
      <c r="AX135" s="186"/>
      <c r="AY135" s="8"/>
      <c r="AZ135" s="5"/>
      <c r="BA135" s="21"/>
      <c r="BB135" s="21"/>
      <c r="BC135" s="186"/>
      <c r="BD135" s="186"/>
      <c r="BE135" s="8"/>
      <c r="BF135" s="5"/>
      <c r="BG135" s="21"/>
      <c r="BH135" s="21"/>
      <c r="BI135" s="186"/>
      <c r="BJ135" s="186"/>
      <c r="BK135" s="8"/>
      <c r="BL135" s="5"/>
      <c r="BM135" s="21"/>
      <c r="BN135" s="21"/>
      <c r="BO135" s="186"/>
      <c r="BP135" s="186"/>
      <c r="BQ135" s="8"/>
      <c r="BR135" s="5"/>
      <c r="BS135" s="21"/>
      <c r="BT135" s="21"/>
      <c r="BU135" s="186"/>
      <c r="BV135" s="186"/>
      <c r="BW135" s="8"/>
      <c r="BX135" s="5"/>
      <c r="BY135" s="21"/>
      <c r="BZ135" s="21"/>
      <c r="CA135" s="186"/>
      <c r="CB135" s="186"/>
      <c r="CC135" s="8"/>
      <c r="CD135" s="5"/>
      <c r="CE135" s="21"/>
      <c r="CF135" s="21"/>
      <c r="CG135" s="186"/>
      <c r="CH135" s="186"/>
      <c r="CI135" s="8"/>
      <c r="CJ135" s="5"/>
      <c r="CK135" s="21"/>
      <c r="CL135" s="21"/>
      <c r="CM135" s="186"/>
      <c r="CN135" s="151"/>
      <c r="CO135" s="36"/>
      <c r="CP135" s="37"/>
    </row>
    <row r="136" spans="1:94" ht="49.5" customHeight="1" x14ac:dyDescent="0.2">
      <c r="A136" s="136"/>
      <c r="B136" s="137"/>
      <c r="C136" s="138"/>
      <c r="D136" s="139"/>
      <c r="E136" s="9"/>
      <c r="F136" s="20"/>
      <c r="G136" s="34"/>
      <c r="H136" s="6"/>
      <c r="I136" s="140"/>
      <c r="J136" s="140"/>
      <c r="K136" s="140">
        <f t="shared" si="2"/>
        <v>0</v>
      </c>
      <c r="L136" s="35" t="str" cm="1">
        <f t="array" ref="L136">_xlfn.IFS(K136&lt;=0,"No aplica",K136&lt;=39,"Débil",K136&lt;=59,"Necesita mejora",K136&lt;=79,"Aceptable",K136&lt;=100,"Fuerte")</f>
        <v>No aplica</v>
      </c>
      <c r="M136" s="34" t="e" cm="1">
        <f t="array" ref="M136">_xlfn.IFS(AND(G136="Bajo",L136="Fuerte"),"Bajo",AND(G136="Bajo",L136="Aceptable"),"Bajo",AND(G136="Bajo",L136="Necesita mejora"),"Moderado",AND(G136="Bajo",L136="Débil"),"Por encima del promedio",AND(G136="Moderado",L136="Fuerte"),"Bajo",AND(G136="Moderado",L136="Aceptable"),"Moderado",AND(G136="Moderado",L136="Necesita mejora"),"Por encima del promedio",AND(G136="Moderado",L136="Débil"),"Alto",AND(G136="Por encima del promedio",L136="Fuerte"),"Moderado",AND(G136="Por encima del promedio",L136="Aceptable"),"Por encima del promedio",AND(G136="Por encima del promedio",L136="Necesita mejora"),"Alto",AND(G136="Por encima del promedio",L136="Débil"),"Alto",AND(G136="Alto",L136="Fuerte"),"Por encima del promedio",AND(G136="Alto",L136="Aceptable"),"Alto",AND(G136="Alto",L136="Necesita mejora"),"Alto",AND(G136="Alto",L136="Débil"),"Alto")</f>
        <v>#N/A</v>
      </c>
      <c r="N136" s="7" t="e" cm="1">
        <f t="array" ref="N136">_xlfn.IFS(M136="Bajo","Asumir",M136="Moderado","Reducir",M136="Por encima del promedio","Evitar",M136="Alto","Evitar")</f>
        <v>#N/A</v>
      </c>
      <c r="O136" s="4"/>
      <c r="P136" s="5"/>
      <c r="Q136" s="4"/>
      <c r="R136" s="21"/>
      <c r="S136" s="21"/>
      <c r="T136" s="5"/>
      <c r="U136" s="8"/>
      <c r="V136" s="5"/>
      <c r="W136" s="21"/>
      <c r="X136" s="21"/>
      <c r="Y136" s="186"/>
      <c r="Z136" s="186"/>
      <c r="AA136" s="8"/>
      <c r="AB136" s="5"/>
      <c r="AC136" s="21"/>
      <c r="AD136" s="21"/>
      <c r="AE136" s="186"/>
      <c r="AF136" s="186"/>
      <c r="AG136" s="8"/>
      <c r="AH136" s="5"/>
      <c r="AI136" s="21"/>
      <c r="AJ136" s="21"/>
      <c r="AK136" s="186"/>
      <c r="AL136" s="186"/>
      <c r="AM136" s="8"/>
      <c r="AN136" s="5"/>
      <c r="AO136" s="21"/>
      <c r="AP136" s="21"/>
      <c r="AQ136" s="186"/>
      <c r="AR136" s="186"/>
      <c r="AS136" s="8"/>
      <c r="AT136" s="5"/>
      <c r="AU136" s="21"/>
      <c r="AV136" s="21"/>
      <c r="AW136" s="186"/>
      <c r="AX136" s="186"/>
      <c r="AY136" s="8"/>
      <c r="AZ136" s="5"/>
      <c r="BA136" s="21"/>
      <c r="BB136" s="21"/>
      <c r="BC136" s="186"/>
      <c r="BD136" s="186"/>
      <c r="BE136" s="8"/>
      <c r="BF136" s="5"/>
      <c r="BG136" s="21"/>
      <c r="BH136" s="21"/>
      <c r="BI136" s="186"/>
      <c r="BJ136" s="186"/>
      <c r="BK136" s="8"/>
      <c r="BL136" s="5"/>
      <c r="BM136" s="21"/>
      <c r="BN136" s="21"/>
      <c r="BO136" s="186"/>
      <c r="BP136" s="186"/>
      <c r="BQ136" s="8"/>
      <c r="BR136" s="5"/>
      <c r="BS136" s="21"/>
      <c r="BT136" s="21"/>
      <c r="BU136" s="186"/>
      <c r="BV136" s="186"/>
      <c r="BW136" s="8"/>
      <c r="BX136" s="5"/>
      <c r="BY136" s="21"/>
      <c r="BZ136" s="21"/>
      <c r="CA136" s="186"/>
      <c r="CB136" s="186"/>
      <c r="CC136" s="8"/>
      <c r="CD136" s="5"/>
      <c r="CE136" s="21"/>
      <c r="CF136" s="21"/>
      <c r="CG136" s="186"/>
      <c r="CH136" s="186"/>
      <c r="CI136" s="8"/>
      <c r="CJ136" s="5"/>
      <c r="CK136" s="21"/>
      <c r="CL136" s="21"/>
      <c r="CM136" s="186"/>
      <c r="CN136" s="151"/>
      <c r="CO136" s="36"/>
      <c r="CP136" s="37"/>
    </row>
    <row r="137" spans="1:94" ht="49.5" customHeight="1" x14ac:dyDescent="0.2">
      <c r="A137" s="136"/>
      <c r="B137" s="137"/>
      <c r="C137" s="138"/>
      <c r="D137" s="139"/>
      <c r="E137" s="9"/>
      <c r="F137" s="20"/>
      <c r="G137" s="34"/>
      <c r="H137" s="6"/>
      <c r="I137" s="140"/>
      <c r="J137" s="140"/>
      <c r="K137" s="140">
        <f t="shared" si="2"/>
        <v>0</v>
      </c>
      <c r="L137" s="35" t="str" cm="1">
        <f t="array" ref="L137">_xlfn.IFS(K137&lt;=0,"No aplica",K137&lt;=39,"Débil",K137&lt;=59,"Necesita mejora",K137&lt;=79,"Aceptable",K137&lt;=100,"Fuerte")</f>
        <v>No aplica</v>
      </c>
      <c r="M137" s="34" t="e" cm="1">
        <f t="array" ref="M137">_xlfn.IFS(AND(G137="Bajo",L137="Fuerte"),"Bajo",AND(G137="Bajo",L137="Aceptable"),"Bajo",AND(G137="Bajo",L137="Necesita mejora"),"Moderado",AND(G137="Bajo",L137="Débil"),"Por encima del promedio",AND(G137="Moderado",L137="Fuerte"),"Bajo",AND(G137="Moderado",L137="Aceptable"),"Moderado",AND(G137="Moderado",L137="Necesita mejora"),"Por encima del promedio",AND(G137="Moderado",L137="Débil"),"Alto",AND(G137="Por encima del promedio",L137="Fuerte"),"Moderado",AND(G137="Por encima del promedio",L137="Aceptable"),"Por encima del promedio",AND(G137="Por encima del promedio",L137="Necesita mejora"),"Alto",AND(G137="Por encima del promedio",L137="Débil"),"Alto",AND(G137="Alto",L137="Fuerte"),"Por encima del promedio",AND(G137="Alto",L137="Aceptable"),"Alto",AND(G137="Alto",L137="Necesita mejora"),"Alto",AND(G137="Alto",L137="Débil"),"Alto")</f>
        <v>#N/A</v>
      </c>
      <c r="N137" s="7" t="e" cm="1">
        <f t="array" ref="N137">_xlfn.IFS(M137="Bajo","Asumir",M137="Moderado","Reducir",M137="Por encima del promedio","Evitar",M137="Alto","Evitar")</f>
        <v>#N/A</v>
      </c>
      <c r="O137" s="4"/>
      <c r="P137" s="5"/>
      <c r="Q137" s="4"/>
      <c r="R137" s="21"/>
      <c r="S137" s="21"/>
      <c r="T137" s="5"/>
      <c r="U137" s="8"/>
      <c r="V137" s="5"/>
      <c r="W137" s="21"/>
      <c r="X137" s="21"/>
      <c r="Y137" s="186"/>
      <c r="Z137" s="186"/>
      <c r="AA137" s="8"/>
      <c r="AB137" s="5"/>
      <c r="AC137" s="21"/>
      <c r="AD137" s="21"/>
      <c r="AE137" s="186"/>
      <c r="AF137" s="186"/>
      <c r="AG137" s="8"/>
      <c r="AH137" s="5"/>
      <c r="AI137" s="21"/>
      <c r="AJ137" s="21"/>
      <c r="AK137" s="186"/>
      <c r="AL137" s="186"/>
      <c r="AM137" s="8"/>
      <c r="AN137" s="5"/>
      <c r="AO137" s="21"/>
      <c r="AP137" s="21"/>
      <c r="AQ137" s="186"/>
      <c r="AR137" s="186"/>
      <c r="AS137" s="8"/>
      <c r="AT137" s="5"/>
      <c r="AU137" s="21"/>
      <c r="AV137" s="21"/>
      <c r="AW137" s="186"/>
      <c r="AX137" s="186"/>
      <c r="AY137" s="8"/>
      <c r="AZ137" s="5"/>
      <c r="BA137" s="21"/>
      <c r="BB137" s="21"/>
      <c r="BC137" s="186"/>
      <c r="BD137" s="186"/>
      <c r="BE137" s="8"/>
      <c r="BF137" s="5"/>
      <c r="BG137" s="21"/>
      <c r="BH137" s="21"/>
      <c r="BI137" s="186"/>
      <c r="BJ137" s="186"/>
      <c r="BK137" s="8"/>
      <c r="BL137" s="5"/>
      <c r="BM137" s="21"/>
      <c r="BN137" s="21"/>
      <c r="BO137" s="186"/>
      <c r="BP137" s="186"/>
      <c r="BQ137" s="8"/>
      <c r="BR137" s="5"/>
      <c r="BS137" s="21"/>
      <c r="BT137" s="21"/>
      <c r="BU137" s="186"/>
      <c r="BV137" s="186"/>
      <c r="BW137" s="8"/>
      <c r="BX137" s="5"/>
      <c r="BY137" s="21"/>
      <c r="BZ137" s="21"/>
      <c r="CA137" s="186"/>
      <c r="CB137" s="186"/>
      <c r="CC137" s="8"/>
      <c r="CD137" s="5"/>
      <c r="CE137" s="21"/>
      <c r="CF137" s="21"/>
      <c r="CG137" s="186"/>
      <c r="CH137" s="186"/>
      <c r="CI137" s="8"/>
      <c r="CJ137" s="5"/>
      <c r="CK137" s="21"/>
      <c r="CL137" s="21"/>
      <c r="CM137" s="186"/>
      <c r="CN137" s="151"/>
      <c r="CO137" s="36"/>
      <c r="CP137" s="37"/>
    </row>
    <row r="138" spans="1:94" ht="49.5" customHeight="1" x14ac:dyDescent="0.2">
      <c r="A138" s="136"/>
      <c r="B138" s="137"/>
      <c r="C138" s="138"/>
      <c r="D138" s="139"/>
      <c r="E138" s="9"/>
      <c r="F138" s="20"/>
      <c r="G138" s="34"/>
      <c r="H138" s="6"/>
      <c r="I138" s="140"/>
      <c r="J138" s="140"/>
      <c r="K138" s="140">
        <f t="shared" si="2"/>
        <v>0</v>
      </c>
      <c r="L138" s="35" t="str" cm="1">
        <f t="array" ref="L138">_xlfn.IFS(K138&lt;=0,"No aplica",K138&lt;=39,"Débil",K138&lt;=59,"Necesita mejora",K138&lt;=79,"Aceptable",K138&lt;=100,"Fuerte")</f>
        <v>No aplica</v>
      </c>
      <c r="M138" s="34" t="e" cm="1">
        <f t="array" ref="M138">_xlfn.IFS(AND(G138="Bajo",L138="Fuerte"),"Bajo",AND(G138="Bajo",L138="Aceptable"),"Bajo",AND(G138="Bajo",L138="Necesita mejora"),"Moderado",AND(G138="Bajo",L138="Débil"),"Por encima del promedio",AND(G138="Moderado",L138="Fuerte"),"Bajo",AND(G138="Moderado",L138="Aceptable"),"Moderado",AND(G138="Moderado",L138="Necesita mejora"),"Por encima del promedio",AND(G138="Moderado",L138="Débil"),"Alto",AND(G138="Por encima del promedio",L138="Fuerte"),"Moderado",AND(G138="Por encima del promedio",L138="Aceptable"),"Por encima del promedio",AND(G138="Por encima del promedio",L138="Necesita mejora"),"Alto",AND(G138="Por encima del promedio",L138="Débil"),"Alto",AND(G138="Alto",L138="Fuerte"),"Por encima del promedio",AND(G138="Alto",L138="Aceptable"),"Alto",AND(G138="Alto",L138="Necesita mejora"),"Alto",AND(G138="Alto",L138="Débil"),"Alto")</f>
        <v>#N/A</v>
      </c>
      <c r="N138" s="7" t="e" cm="1">
        <f t="array" ref="N138">_xlfn.IFS(M138="Bajo","Asumir",M138="Moderado","Reducir",M138="Por encima del promedio","Evitar",M138="Alto","Evitar")</f>
        <v>#N/A</v>
      </c>
      <c r="O138" s="4"/>
      <c r="P138" s="5"/>
      <c r="Q138" s="4"/>
      <c r="R138" s="21"/>
      <c r="S138" s="21"/>
      <c r="T138" s="5"/>
      <c r="U138" s="8"/>
      <c r="V138" s="5"/>
      <c r="W138" s="21"/>
      <c r="X138" s="21"/>
      <c r="Y138" s="186"/>
      <c r="Z138" s="186"/>
      <c r="AA138" s="8"/>
      <c r="AB138" s="5"/>
      <c r="AC138" s="21"/>
      <c r="AD138" s="21"/>
      <c r="AE138" s="186"/>
      <c r="AF138" s="186"/>
      <c r="AG138" s="8"/>
      <c r="AH138" s="5"/>
      <c r="AI138" s="21"/>
      <c r="AJ138" s="21"/>
      <c r="AK138" s="186"/>
      <c r="AL138" s="186"/>
      <c r="AM138" s="8"/>
      <c r="AN138" s="5"/>
      <c r="AO138" s="21"/>
      <c r="AP138" s="21"/>
      <c r="AQ138" s="186"/>
      <c r="AR138" s="186"/>
      <c r="AS138" s="8"/>
      <c r="AT138" s="5"/>
      <c r="AU138" s="21"/>
      <c r="AV138" s="21"/>
      <c r="AW138" s="186"/>
      <c r="AX138" s="186"/>
      <c r="AY138" s="8"/>
      <c r="AZ138" s="5"/>
      <c r="BA138" s="21"/>
      <c r="BB138" s="21"/>
      <c r="BC138" s="186"/>
      <c r="BD138" s="186"/>
      <c r="BE138" s="8"/>
      <c r="BF138" s="5"/>
      <c r="BG138" s="21"/>
      <c r="BH138" s="21"/>
      <c r="BI138" s="186"/>
      <c r="BJ138" s="186"/>
      <c r="BK138" s="8"/>
      <c r="BL138" s="5"/>
      <c r="BM138" s="21"/>
      <c r="BN138" s="21"/>
      <c r="BO138" s="186"/>
      <c r="BP138" s="186"/>
      <c r="BQ138" s="8"/>
      <c r="BR138" s="5"/>
      <c r="BS138" s="21"/>
      <c r="BT138" s="21"/>
      <c r="BU138" s="186"/>
      <c r="BV138" s="186"/>
      <c r="BW138" s="8"/>
      <c r="BX138" s="5"/>
      <c r="BY138" s="21"/>
      <c r="BZ138" s="21"/>
      <c r="CA138" s="186"/>
      <c r="CB138" s="186"/>
      <c r="CC138" s="8"/>
      <c r="CD138" s="5"/>
      <c r="CE138" s="21"/>
      <c r="CF138" s="21"/>
      <c r="CG138" s="186"/>
      <c r="CH138" s="186"/>
      <c r="CI138" s="8"/>
      <c r="CJ138" s="5"/>
      <c r="CK138" s="21"/>
      <c r="CL138" s="21"/>
      <c r="CM138" s="186"/>
      <c r="CN138" s="151"/>
      <c r="CO138" s="36"/>
      <c r="CP138" s="37"/>
    </row>
    <row r="139" spans="1:94" ht="49.5" customHeight="1" x14ac:dyDescent="0.2">
      <c r="A139" s="136"/>
      <c r="B139" s="137"/>
      <c r="C139" s="138"/>
      <c r="D139" s="139"/>
      <c r="E139" s="9"/>
      <c r="F139" s="20"/>
      <c r="G139" s="34"/>
      <c r="H139" s="6"/>
      <c r="I139" s="140"/>
      <c r="J139" s="140"/>
      <c r="K139" s="140">
        <f t="shared" si="2"/>
        <v>0</v>
      </c>
      <c r="L139" s="35" t="str" cm="1">
        <f t="array" ref="L139">_xlfn.IFS(K139&lt;=0,"No aplica",K139&lt;=39,"Débil",K139&lt;=59,"Necesita mejora",K139&lt;=79,"Aceptable",K139&lt;=100,"Fuerte")</f>
        <v>No aplica</v>
      </c>
      <c r="M139" s="34" t="e" cm="1">
        <f t="array" ref="M139">_xlfn.IFS(AND(G139="Bajo",L139="Fuerte"),"Bajo",AND(G139="Bajo",L139="Aceptable"),"Bajo",AND(G139="Bajo",L139="Necesita mejora"),"Moderado",AND(G139="Bajo",L139="Débil"),"Por encima del promedio",AND(G139="Moderado",L139="Fuerte"),"Bajo",AND(G139="Moderado",L139="Aceptable"),"Moderado",AND(G139="Moderado",L139="Necesita mejora"),"Por encima del promedio",AND(G139="Moderado",L139="Débil"),"Alto",AND(G139="Por encima del promedio",L139="Fuerte"),"Moderado",AND(G139="Por encima del promedio",L139="Aceptable"),"Por encima del promedio",AND(G139="Por encima del promedio",L139="Necesita mejora"),"Alto",AND(G139="Por encima del promedio",L139="Débil"),"Alto",AND(G139="Alto",L139="Fuerte"),"Por encima del promedio",AND(G139="Alto",L139="Aceptable"),"Alto",AND(G139="Alto",L139="Necesita mejora"),"Alto",AND(G139="Alto",L139="Débil"),"Alto")</f>
        <v>#N/A</v>
      </c>
      <c r="N139" s="7" t="e" cm="1">
        <f t="array" ref="N139">_xlfn.IFS(M139="Bajo","Asumir",M139="Moderado","Reducir",M139="Por encima del promedio","Evitar",M139="Alto","Evitar")</f>
        <v>#N/A</v>
      </c>
      <c r="O139" s="4"/>
      <c r="P139" s="5"/>
      <c r="Q139" s="4"/>
      <c r="R139" s="21"/>
      <c r="S139" s="21"/>
      <c r="T139" s="5"/>
      <c r="U139" s="8"/>
      <c r="V139" s="5"/>
      <c r="W139" s="21"/>
      <c r="X139" s="21"/>
      <c r="Y139" s="186"/>
      <c r="Z139" s="186"/>
      <c r="AA139" s="8"/>
      <c r="AB139" s="5"/>
      <c r="AC139" s="21"/>
      <c r="AD139" s="21"/>
      <c r="AE139" s="186"/>
      <c r="AF139" s="186"/>
      <c r="AG139" s="8"/>
      <c r="AH139" s="5"/>
      <c r="AI139" s="21"/>
      <c r="AJ139" s="21"/>
      <c r="AK139" s="186"/>
      <c r="AL139" s="186"/>
      <c r="AM139" s="8"/>
      <c r="AN139" s="5"/>
      <c r="AO139" s="21"/>
      <c r="AP139" s="21"/>
      <c r="AQ139" s="186"/>
      <c r="AR139" s="186"/>
      <c r="AS139" s="8"/>
      <c r="AT139" s="5"/>
      <c r="AU139" s="21"/>
      <c r="AV139" s="21"/>
      <c r="AW139" s="186"/>
      <c r="AX139" s="186"/>
      <c r="AY139" s="8"/>
      <c r="AZ139" s="5"/>
      <c r="BA139" s="21"/>
      <c r="BB139" s="21"/>
      <c r="BC139" s="186"/>
      <c r="BD139" s="186"/>
      <c r="BE139" s="8"/>
      <c r="BF139" s="5"/>
      <c r="BG139" s="21"/>
      <c r="BH139" s="21"/>
      <c r="BI139" s="186"/>
      <c r="BJ139" s="186"/>
      <c r="BK139" s="8"/>
      <c r="BL139" s="5"/>
      <c r="BM139" s="21"/>
      <c r="BN139" s="21"/>
      <c r="BO139" s="186"/>
      <c r="BP139" s="186"/>
      <c r="BQ139" s="8"/>
      <c r="BR139" s="5"/>
      <c r="BS139" s="21"/>
      <c r="BT139" s="21"/>
      <c r="BU139" s="186"/>
      <c r="BV139" s="186"/>
      <c r="BW139" s="8"/>
      <c r="BX139" s="5"/>
      <c r="BY139" s="21"/>
      <c r="BZ139" s="21"/>
      <c r="CA139" s="186"/>
      <c r="CB139" s="186"/>
      <c r="CC139" s="8"/>
      <c r="CD139" s="5"/>
      <c r="CE139" s="21"/>
      <c r="CF139" s="21"/>
      <c r="CG139" s="186"/>
      <c r="CH139" s="186"/>
      <c r="CI139" s="8"/>
      <c r="CJ139" s="5"/>
      <c r="CK139" s="21"/>
      <c r="CL139" s="21"/>
      <c r="CM139" s="186"/>
      <c r="CN139" s="151"/>
      <c r="CO139" s="36"/>
      <c r="CP139" s="37"/>
    </row>
    <row r="140" spans="1:94" ht="49.5" customHeight="1" x14ac:dyDescent="0.2">
      <c r="A140" s="136"/>
      <c r="B140" s="137"/>
      <c r="C140" s="138"/>
      <c r="D140" s="139"/>
      <c r="E140" s="9"/>
      <c r="F140" s="20"/>
      <c r="G140" s="34"/>
      <c r="H140" s="6"/>
      <c r="I140" s="140"/>
      <c r="J140" s="140"/>
      <c r="K140" s="140">
        <f t="shared" si="2"/>
        <v>0</v>
      </c>
      <c r="L140" s="35" t="str" cm="1">
        <f t="array" ref="L140">_xlfn.IFS(K140&lt;=0,"No aplica",K140&lt;=39,"Débil",K140&lt;=59,"Necesita mejora",K140&lt;=79,"Aceptable",K140&lt;=100,"Fuerte")</f>
        <v>No aplica</v>
      </c>
      <c r="M140" s="34" t="e" cm="1">
        <f t="array" ref="M140">_xlfn.IFS(AND(G140="Bajo",L140="Fuerte"),"Bajo",AND(G140="Bajo",L140="Aceptable"),"Bajo",AND(G140="Bajo",L140="Necesita mejora"),"Moderado",AND(G140="Bajo",L140="Débil"),"Por encima del promedio",AND(G140="Moderado",L140="Fuerte"),"Bajo",AND(G140="Moderado",L140="Aceptable"),"Moderado",AND(G140="Moderado",L140="Necesita mejora"),"Por encima del promedio",AND(G140="Moderado",L140="Débil"),"Alto",AND(G140="Por encima del promedio",L140="Fuerte"),"Moderado",AND(G140="Por encima del promedio",L140="Aceptable"),"Por encima del promedio",AND(G140="Por encima del promedio",L140="Necesita mejora"),"Alto",AND(G140="Por encima del promedio",L140="Débil"),"Alto",AND(G140="Alto",L140="Fuerte"),"Por encima del promedio",AND(G140="Alto",L140="Aceptable"),"Alto",AND(G140="Alto",L140="Necesita mejora"),"Alto",AND(G140="Alto",L140="Débil"),"Alto")</f>
        <v>#N/A</v>
      </c>
      <c r="N140" s="7" t="e" cm="1">
        <f t="array" ref="N140">_xlfn.IFS(M140="Bajo","Asumir",M140="Moderado","Reducir",M140="Por encima del promedio","Evitar",M140="Alto","Evitar")</f>
        <v>#N/A</v>
      </c>
      <c r="O140" s="4"/>
      <c r="P140" s="5"/>
      <c r="Q140" s="4"/>
      <c r="R140" s="21"/>
      <c r="S140" s="21"/>
      <c r="T140" s="5"/>
      <c r="U140" s="8"/>
      <c r="V140" s="5"/>
      <c r="W140" s="21"/>
      <c r="X140" s="21"/>
      <c r="Y140" s="186"/>
      <c r="Z140" s="186"/>
      <c r="AA140" s="8"/>
      <c r="AB140" s="5"/>
      <c r="AC140" s="21"/>
      <c r="AD140" s="21"/>
      <c r="AE140" s="186"/>
      <c r="AF140" s="186"/>
      <c r="AG140" s="8"/>
      <c r="AH140" s="5"/>
      <c r="AI140" s="21"/>
      <c r="AJ140" s="21"/>
      <c r="AK140" s="186"/>
      <c r="AL140" s="186"/>
      <c r="AM140" s="8"/>
      <c r="AN140" s="5"/>
      <c r="AO140" s="21"/>
      <c r="AP140" s="21"/>
      <c r="AQ140" s="186"/>
      <c r="AR140" s="186"/>
      <c r="AS140" s="8"/>
      <c r="AT140" s="5"/>
      <c r="AU140" s="21"/>
      <c r="AV140" s="21"/>
      <c r="AW140" s="186"/>
      <c r="AX140" s="186"/>
      <c r="AY140" s="8"/>
      <c r="AZ140" s="5"/>
      <c r="BA140" s="21"/>
      <c r="BB140" s="21"/>
      <c r="BC140" s="186"/>
      <c r="BD140" s="186"/>
      <c r="BE140" s="8"/>
      <c r="BF140" s="5"/>
      <c r="BG140" s="21"/>
      <c r="BH140" s="21"/>
      <c r="BI140" s="186"/>
      <c r="BJ140" s="186"/>
      <c r="BK140" s="8"/>
      <c r="BL140" s="5"/>
      <c r="BM140" s="21"/>
      <c r="BN140" s="21"/>
      <c r="BO140" s="186"/>
      <c r="BP140" s="186"/>
      <c r="BQ140" s="8"/>
      <c r="BR140" s="5"/>
      <c r="BS140" s="21"/>
      <c r="BT140" s="21"/>
      <c r="BU140" s="186"/>
      <c r="BV140" s="186"/>
      <c r="BW140" s="8"/>
      <c r="BX140" s="5"/>
      <c r="BY140" s="21"/>
      <c r="BZ140" s="21"/>
      <c r="CA140" s="186"/>
      <c r="CB140" s="186"/>
      <c r="CC140" s="8"/>
      <c r="CD140" s="5"/>
      <c r="CE140" s="21"/>
      <c r="CF140" s="21"/>
      <c r="CG140" s="186"/>
      <c r="CH140" s="186"/>
      <c r="CI140" s="8"/>
      <c r="CJ140" s="5"/>
      <c r="CK140" s="21"/>
      <c r="CL140" s="21"/>
      <c r="CM140" s="186"/>
      <c r="CN140" s="151"/>
      <c r="CO140" s="36"/>
      <c r="CP140" s="37"/>
    </row>
    <row r="141" spans="1:94" ht="49.5" customHeight="1" x14ac:dyDescent="0.2">
      <c r="A141" s="136"/>
      <c r="B141" s="137"/>
      <c r="C141" s="138"/>
      <c r="D141" s="139"/>
      <c r="E141" s="9"/>
      <c r="F141" s="20"/>
      <c r="G141" s="34"/>
      <c r="H141" s="6"/>
      <c r="I141" s="140"/>
      <c r="J141" s="140"/>
      <c r="K141" s="140">
        <f t="shared" si="2"/>
        <v>0</v>
      </c>
      <c r="L141" s="35" t="str" cm="1">
        <f t="array" ref="L141">_xlfn.IFS(K141&lt;=0,"No aplica",K141&lt;=39,"Débil",K141&lt;=59,"Necesita mejora",K141&lt;=79,"Aceptable",K141&lt;=100,"Fuerte")</f>
        <v>No aplica</v>
      </c>
      <c r="M141" s="34" t="e" cm="1">
        <f t="array" ref="M141">_xlfn.IFS(AND(G141="Bajo",L141="Fuerte"),"Bajo",AND(G141="Bajo",L141="Aceptable"),"Bajo",AND(G141="Bajo",L141="Necesita mejora"),"Moderado",AND(G141="Bajo",L141="Débil"),"Por encima del promedio",AND(G141="Moderado",L141="Fuerte"),"Bajo",AND(G141="Moderado",L141="Aceptable"),"Moderado",AND(G141="Moderado",L141="Necesita mejora"),"Por encima del promedio",AND(G141="Moderado",L141="Débil"),"Alto",AND(G141="Por encima del promedio",L141="Fuerte"),"Moderado",AND(G141="Por encima del promedio",L141="Aceptable"),"Por encima del promedio",AND(G141="Por encima del promedio",L141="Necesita mejora"),"Alto",AND(G141="Por encima del promedio",L141="Débil"),"Alto",AND(G141="Alto",L141="Fuerte"),"Por encima del promedio",AND(G141="Alto",L141="Aceptable"),"Alto",AND(G141="Alto",L141="Necesita mejora"),"Alto",AND(G141="Alto",L141="Débil"),"Alto")</f>
        <v>#N/A</v>
      </c>
      <c r="N141" s="7" t="e" cm="1">
        <f t="array" ref="N141">_xlfn.IFS(M141="Bajo","Asumir",M141="Moderado","Reducir",M141="Por encima del promedio","Evitar",M141="Alto","Evitar")</f>
        <v>#N/A</v>
      </c>
      <c r="O141" s="4"/>
      <c r="P141" s="5"/>
      <c r="Q141" s="4"/>
      <c r="R141" s="21"/>
      <c r="S141" s="21"/>
      <c r="T141" s="5"/>
      <c r="U141" s="8"/>
      <c r="V141" s="5"/>
      <c r="W141" s="21"/>
      <c r="X141" s="21"/>
      <c r="Y141" s="186"/>
      <c r="Z141" s="186"/>
      <c r="AA141" s="8"/>
      <c r="AB141" s="5"/>
      <c r="AC141" s="21"/>
      <c r="AD141" s="21"/>
      <c r="AE141" s="186"/>
      <c r="AF141" s="186"/>
      <c r="AG141" s="8"/>
      <c r="AH141" s="5"/>
      <c r="AI141" s="21"/>
      <c r="AJ141" s="21"/>
      <c r="AK141" s="186"/>
      <c r="AL141" s="186"/>
      <c r="AM141" s="8"/>
      <c r="AN141" s="5"/>
      <c r="AO141" s="21"/>
      <c r="AP141" s="21"/>
      <c r="AQ141" s="186"/>
      <c r="AR141" s="186"/>
      <c r="AS141" s="8"/>
      <c r="AT141" s="5"/>
      <c r="AU141" s="21"/>
      <c r="AV141" s="21"/>
      <c r="AW141" s="186"/>
      <c r="AX141" s="186"/>
      <c r="AY141" s="8"/>
      <c r="AZ141" s="5"/>
      <c r="BA141" s="21"/>
      <c r="BB141" s="21"/>
      <c r="BC141" s="186"/>
      <c r="BD141" s="186"/>
      <c r="BE141" s="8"/>
      <c r="BF141" s="5"/>
      <c r="BG141" s="21"/>
      <c r="BH141" s="21"/>
      <c r="BI141" s="186"/>
      <c r="BJ141" s="186"/>
      <c r="BK141" s="8"/>
      <c r="BL141" s="5"/>
      <c r="BM141" s="21"/>
      <c r="BN141" s="21"/>
      <c r="BO141" s="186"/>
      <c r="BP141" s="186"/>
      <c r="BQ141" s="8"/>
      <c r="BR141" s="5"/>
      <c r="BS141" s="21"/>
      <c r="BT141" s="21"/>
      <c r="BU141" s="186"/>
      <c r="BV141" s="186"/>
      <c r="BW141" s="8"/>
      <c r="BX141" s="5"/>
      <c r="BY141" s="21"/>
      <c r="BZ141" s="21"/>
      <c r="CA141" s="186"/>
      <c r="CB141" s="186"/>
      <c r="CC141" s="8"/>
      <c r="CD141" s="5"/>
      <c r="CE141" s="21"/>
      <c r="CF141" s="21"/>
      <c r="CG141" s="186"/>
      <c r="CH141" s="186"/>
      <c r="CI141" s="8"/>
      <c r="CJ141" s="5"/>
      <c r="CK141" s="21"/>
      <c r="CL141" s="21"/>
      <c r="CM141" s="186"/>
      <c r="CN141" s="151"/>
      <c r="CO141" s="36"/>
      <c r="CP141" s="37"/>
    </row>
    <row r="142" spans="1:94" ht="49.5" customHeight="1" x14ac:dyDescent="0.2">
      <c r="A142" s="136"/>
      <c r="B142" s="137"/>
      <c r="C142" s="138"/>
      <c r="D142" s="139"/>
      <c r="E142" s="9"/>
      <c r="F142" s="20"/>
      <c r="G142" s="34"/>
      <c r="H142" s="6"/>
      <c r="I142" s="140"/>
      <c r="J142" s="140"/>
      <c r="K142" s="140">
        <f t="shared" si="2"/>
        <v>0</v>
      </c>
      <c r="L142" s="35" t="str" cm="1">
        <f t="array" ref="L142">_xlfn.IFS(K142&lt;=0,"No aplica",K142&lt;=39,"Débil",K142&lt;=59,"Necesita mejora",K142&lt;=79,"Aceptable",K142&lt;=100,"Fuerte")</f>
        <v>No aplica</v>
      </c>
      <c r="M142" s="34" t="e" cm="1">
        <f t="array" ref="M142">_xlfn.IFS(AND(G142="Bajo",L142="Fuerte"),"Bajo",AND(G142="Bajo",L142="Aceptable"),"Bajo",AND(G142="Bajo",L142="Necesita mejora"),"Moderado",AND(G142="Bajo",L142="Débil"),"Por encima del promedio",AND(G142="Moderado",L142="Fuerte"),"Bajo",AND(G142="Moderado",L142="Aceptable"),"Moderado",AND(G142="Moderado",L142="Necesita mejora"),"Por encima del promedio",AND(G142="Moderado",L142="Débil"),"Alto",AND(G142="Por encima del promedio",L142="Fuerte"),"Moderado",AND(G142="Por encima del promedio",L142="Aceptable"),"Por encima del promedio",AND(G142="Por encima del promedio",L142="Necesita mejora"),"Alto",AND(G142="Por encima del promedio",L142="Débil"),"Alto",AND(G142="Alto",L142="Fuerte"),"Por encima del promedio",AND(G142="Alto",L142="Aceptable"),"Alto",AND(G142="Alto",L142="Necesita mejora"),"Alto",AND(G142="Alto",L142="Débil"),"Alto")</f>
        <v>#N/A</v>
      </c>
      <c r="N142" s="7" t="e" cm="1">
        <f t="array" ref="N142">_xlfn.IFS(M142="Bajo","Asumir",M142="Moderado","Reducir",M142="Por encima del promedio","Evitar",M142="Alto","Evitar")</f>
        <v>#N/A</v>
      </c>
      <c r="O142" s="4"/>
      <c r="P142" s="5"/>
      <c r="Q142" s="4"/>
      <c r="R142" s="21"/>
      <c r="S142" s="21"/>
      <c r="T142" s="5"/>
      <c r="U142" s="8"/>
      <c r="V142" s="5"/>
      <c r="W142" s="21"/>
      <c r="X142" s="21"/>
      <c r="Y142" s="186"/>
      <c r="Z142" s="186"/>
      <c r="AA142" s="8"/>
      <c r="AB142" s="5"/>
      <c r="AC142" s="21"/>
      <c r="AD142" s="21"/>
      <c r="AE142" s="186"/>
      <c r="AF142" s="186"/>
      <c r="AG142" s="8"/>
      <c r="AH142" s="5"/>
      <c r="AI142" s="21"/>
      <c r="AJ142" s="21"/>
      <c r="AK142" s="186"/>
      <c r="AL142" s="186"/>
      <c r="AM142" s="8"/>
      <c r="AN142" s="5"/>
      <c r="AO142" s="21"/>
      <c r="AP142" s="21"/>
      <c r="AQ142" s="186"/>
      <c r="AR142" s="186"/>
      <c r="AS142" s="8"/>
      <c r="AT142" s="5"/>
      <c r="AU142" s="21"/>
      <c r="AV142" s="21"/>
      <c r="AW142" s="186"/>
      <c r="AX142" s="186"/>
      <c r="AY142" s="8"/>
      <c r="AZ142" s="5"/>
      <c r="BA142" s="21"/>
      <c r="BB142" s="21"/>
      <c r="BC142" s="186"/>
      <c r="BD142" s="186"/>
      <c r="BE142" s="8"/>
      <c r="BF142" s="5"/>
      <c r="BG142" s="21"/>
      <c r="BH142" s="21"/>
      <c r="BI142" s="186"/>
      <c r="BJ142" s="186"/>
      <c r="BK142" s="8"/>
      <c r="BL142" s="5"/>
      <c r="BM142" s="21"/>
      <c r="BN142" s="21"/>
      <c r="BO142" s="186"/>
      <c r="BP142" s="186"/>
      <c r="BQ142" s="8"/>
      <c r="BR142" s="5"/>
      <c r="BS142" s="21"/>
      <c r="BT142" s="21"/>
      <c r="BU142" s="186"/>
      <c r="BV142" s="186"/>
      <c r="BW142" s="8"/>
      <c r="BX142" s="5"/>
      <c r="BY142" s="21"/>
      <c r="BZ142" s="21"/>
      <c r="CA142" s="186"/>
      <c r="CB142" s="186"/>
      <c r="CC142" s="8"/>
      <c r="CD142" s="5"/>
      <c r="CE142" s="21"/>
      <c r="CF142" s="21"/>
      <c r="CG142" s="186"/>
      <c r="CH142" s="186"/>
      <c r="CI142" s="8"/>
      <c r="CJ142" s="5"/>
      <c r="CK142" s="21"/>
      <c r="CL142" s="21"/>
      <c r="CM142" s="186"/>
      <c r="CN142" s="151"/>
      <c r="CO142" s="36"/>
      <c r="CP142" s="37"/>
    </row>
    <row r="143" spans="1:94" ht="49.5" customHeight="1" x14ac:dyDescent="0.2">
      <c r="A143" s="136"/>
      <c r="B143" s="137"/>
      <c r="C143" s="138"/>
      <c r="D143" s="139"/>
      <c r="E143" s="9"/>
      <c r="F143" s="20"/>
      <c r="G143" s="34"/>
      <c r="H143" s="6"/>
      <c r="I143" s="140"/>
      <c r="J143" s="140"/>
      <c r="K143" s="140">
        <f t="shared" si="2"/>
        <v>0</v>
      </c>
      <c r="L143" s="35" t="str" cm="1">
        <f t="array" ref="L143">_xlfn.IFS(K143&lt;=0,"No aplica",K143&lt;=39,"Débil",K143&lt;=59,"Necesita mejora",K143&lt;=79,"Aceptable",K143&lt;=100,"Fuerte")</f>
        <v>No aplica</v>
      </c>
      <c r="M143" s="34" t="e" cm="1">
        <f t="array" ref="M143">_xlfn.IFS(AND(G143="Bajo",L143="Fuerte"),"Bajo",AND(G143="Bajo",L143="Aceptable"),"Bajo",AND(G143="Bajo",L143="Necesita mejora"),"Moderado",AND(G143="Bajo",L143="Débil"),"Por encima del promedio",AND(G143="Moderado",L143="Fuerte"),"Bajo",AND(G143="Moderado",L143="Aceptable"),"Moderado",AND(G143="Moderado",L143="Necesita mejora"),"Por encima del promedio",AND(G143="Moderado",L143="Débil"),"Alto",AND(G143="Por encima del promedio",L143="Fuerte"),"Moderado",AND(G143="Por encima del promedio",L143="Aceptable"),"Por encima del promedio",AND(G143="Por encima del promedio",L143="Necesita mejora"),"Alto",AND(G143="Por encima del promedio",L143="Débil"),"Alto",AND(G143="Alto",L143="Fuerte"),"Por encima del promedio",AND(G143="Alto",L143="Aceptable"),"Alto",AND(G143="Alto",L143="Necesita mejora"),"Alto",AND(G143="Alto",L143="Débil"),"Alto")</f>
        <v>#N/A</v>
      </c>
      <c r="N143" s="7" t="e" cm="1">
        <f t="array" ref="N143">_xlfn.IFS(M143="Bajo","Asumir",M143="Moderado","Reducir",M143="Por encima del promedio","Evitar",M143="Alto","Evitar")</f>
        <v>#N/A</v>
      </c>
      <c r="O143" s="4"/>
      <c r="P143" s="5"/>
      <c r="Q143" s="4"/>
      <c r="R143" s="21"/>
      <c r="S143" s="21"/>
      <c r="T143" s="5"/>
      <c r="U143" s="8"/>
      <c r="V143" s="5"/>
      <c r="W143" s="21"/>
      <c r="X143" s="21"/>
      <c r="Y143" s="186"/>
      <c r="Z143" s="186"/>
      <c r="AA143" s="8"/>
      <c r="AB143" s="5"/>
      <c r="AC143" s="21"/>
      <c r="AD143" s="21"/>
      <c r="AE143" s="186"/>
      <c r="AF143" s="186"/>
      <c r="AG143" s="8"/>
      <c r="AH143" s="5"/>
      <c r="AI143" s="21"/>
      <c r="AJ143" s="21"/>
      <c r="AK143" s="186"/>
      <c r="AL143" s="186"/>
      <c r="AM143" s="8"/>
      <c r="AN143" s="5"/>
      <c r="AO143" s="21"/>
      <c r="AP143" s="21"/>
      <c r="AQ143" s="186"/>
      <c r="AR143" s="186"/>
      <c r="AS143" s="8"/>
      <c r="AT143" s="5"/>
      <c r="AU143" s="21"/>
      <c r="AV143" s="21"/>
      <c r="AW143" s="186"/>
      <c r="AX143" s="186"/>
      <c r="AY143" s="8"/>
      <c r="AZ143" s="5"/>
      <c r="BA143" s="21"/>
      <c r="BB143" s="21"/>
      <c r="BC143" s="186"/>
      <c r="BD143" s="186"/>
      <c r="BE143" s="8"/>
      <c r="BF143" s="5"/>
      <c r="BG143" s="21"/>
      <c r="BH143" s="21"/>
      <c r="BI143" s="186"/>
      <c r="BJ143" s="186"/>
      <c r="BK143" s="8"/>
      <c r="BL143" s="5"/>
      <c r="BM143" s="21"/>
      <c r="BN143" s="21"/>
      <c r="BO143" s="186"/>
      <c r="BP143" s="186"/>
      <c r="BQ143" s="8"/>
      <c r="BR143" s="5"/>
      <c r="BS143" s="21"/>
      <c r="BT143" s="21"/>
      <c r="BU143" s="186"/>
      <c r="BV143" s="186"/>
      <c r="BW143" s="8"/>
      <c r="BX143" s="5"/>
      <c r="BY143" s="21"/>
      <c r="BZ143" s="21"/>
      <c r="CA143" s="186"/>
      <c r="CB143" s="186"/>
      <c r="CC143" s="8"/>
      <c r="CD143" s="5"/>
      <c r="CE143" s="21"/>
      <c r="CF143" s="21"/>
      <c r="CG143" s="186"/>
      <c r="CH143" s="186"/>
      <c r="CI143" s="8"/>
      <c r="CJ143" s="5"/>
      <c r="CK143" s="21"/>
      <c r="CL143" s="21"/>
      <c r="CM143" s="186"/>
      <c r="CN143" s="151"/>
      <c r="CO143" s="36"/>
      <c r="CP143" s="37"/>
    </row>
    <row r="144" spans="1:94" ht="49.5" customHeight="1" x14ac:dyDescent="0.2">
      <c r="A144" s="136"/>
      <c r="B144" s="137"/>
      <c r="C144" s="138"/>
      <c r="D144" s="139"/>
      <c r="E144" s="9"/>
      <c r="F144" s="20"/>
      <c r="G144" s="34"/>
      <c r="H144" s="6"/>
      <c r="I144" s="140"/>
      <c r="J144" s="140"/>
      <c r="K144" s="140">
        <f t="shared" si="2"/>
        <v>0</v>
      </c>
      <c r="L144" s="35" t="str" cm="1">
        <f t="array" ref="L144">_xlfn.IFS(K144&lt;=0,"No aplica",K144&lt;=39,"Débil",K144&lt;=59,"Necesita mejora",K144&lt;=79,"Aceptable",K144&lt;=100,"Fuerte")</f>
        <v>No aplica</v>
      </c>
      <c r="M144" s="34" t="e" cm="1">
        <f t="array" ref="M144">_xlfn.IFS(AND(G144="Bajo",L144="Fuerte"),"Bajo",AND(G144="Bajo",L144="Aceptable"),"Bajo",AND(G144="Bajo",L144="Necesita mejora"),"Moderado",AND(G144="Bajo",L144="Débil"),"Por encima del promedio",AND(G144="Moderado",L144="Fuerte"),"Bajo",AND(G144="Moderado",L144="Aceptable"),"Moderado",AND(G144="Moderado",L144="Necesita mejora"),"Por encima del promedio",AND(G144="Moderado",L144="Débil"),"Alto",AND(G144="Por encima del promedio",L144="Fuerte"),"Moderado",AND(G144="Por encima del promedio",L144="Aceptable"),"Por encima del promedio",AND(G144="Por encima del promedio",L144="Necesita mejora"),"Alto",AND(G144="Por encima del promedio",L144="Débil"),"Alto",AND(G144="Alto",L144="Fuerte"),"Por encima del promedio",AND(G144="Alto",L144="Aceptable"),"Alto",AND(G144="Alto",L144="Necesita mejora"),"Alto",AND(G144="Alto",L144="Débil"),"Alto")</f>
        <v>#N/A</v>
      </c>
      <c r="N144" s="7" t="e" cm="1">
        <f t="array" ref="N144">_xlfn.IFS(M144="Bajo","Asumir",M144="Moderado","Reducir",M144="Por encima del promedio","Evitar",M144="Alto","Evitar")</f>
        <v>#N/A</v>
      </c>
      <c r="O144" s="4"/>
      <c r="P144" s="5"/>
      <c r="Q144" s="4"/>
      <c r="R144" s="21"/>
      <c r="S144" s="21"/>
      <c r="T144" s="5"/>
      <c r="U144" s="8"/>
      <c r="V144" s="5"/>
      <c r="W144" s="21"/>
      <c r="X144" s="21"/>
      <c r="Y144" s="186"/>
      <c r="Z144" s="186"/>
      <c r="AA144" s="8"/>
      <c r="AB144" s="5"/>
      <c r="AC144" s="21"/>
      <c r="AD144" s="21"/>
      <c r="AE144" s="186"/>
      <c r="AF144" s="186"/>
      <c r="AG144" s="8"/>
      <c r="AH144" s="5"/>
      <c r="AI144" s="21"/>
      <c r="AJ144" s="21"/>
      <c r="AK144" s="186"/>
      <c r="AL144" s="186"/>
      <c r="AM144" s="8"/>
      <c r="AN144" s="5"/>
      <c r="AO144" s="21"/>
      <c r="AP144" s="21"/>
      <c r="AQ144" s="186"/>
      <c r="AR144" s="186"/>
      <c r="AS144" s="8"/>
      <c r="AT144" s="5"/>
      <c r="AU144" s="21"/>
      <c r="AV144" s="21"/>
      <c r="AW144" s="186"/>
      <c r="AX144" s="186"/>
      <c r="AY144" s="8"/>
      <c r="AZ144" s="5"/>
      <c r="BA144" s="21"/>
      <c r="BB144" s="21"/>
      <c r="BC144" s="186"/>
      <c r="BD144" s="186"/>
      <c r="BE144" s="8"/>
      <c r="BF144" s="5"/>
      <c r="BG144" s="21"/>
      <c r="BH144" s="21"/>
      <c r="BI144" s="186"/>
      <c r="BJ144" s="186"/>
      <c r="BK144" s="8"/>
      <c r="BL144" s="5"/>
      <c r="BM144" s="21"/>
      <c r="BN144" s="21"/>
      <c r="BO144" s="186"/>
      <c r="BP144" s="186"/>
      <c r="BQ144" s="8"/>
      <c r="BR144" s="5"/>
      <c r="BS144" s="21"/>
      <c r="BT144" s="21"/>
      <c r="BU144" s="186"/>
      <c r="BV144" s="186"/>
      <c r="BW144" s="8"/>
      <c r="BX144" s="5"/>
      <c r="BY144" s="21"/>
      <c r="BZ144" s="21"/>
      <c r="CA144" s="186"/>
      <c r="CB144" s="186"/>
      <c r="CC144" s="8"/>
      <c r="CD144" s="5"/>
      <c r="CE144" s="21"/>
      <c r="CF144" s="21"/>
      <c r="CG144" s="186"/>
      <c r="CH144" s="186"/>
      <c r="CI144" s="8"/>
      <c r="CJ144" s="5"/>
      <c r="CK144" s="21"/>
      <c r="CL144" s="21"/>
      <c r="CM144" s="186"/>
      <c r="CN144" s="151"/>
      <c r="CO144" s="36"/>
      <c r="CP144" s="37"/>
    </row>
    <row r="145" spans="1:94" ht="49.5" customHeight="1" x14ac:dyDescent="0.2">
      <c r="A145" s="136"/>
      <c r="B145" s="137"/>
      <c r="C145" s="138"/>
      <c r="D145" s="139"/>
      <c r="E145" s="9"/>
      <c r="F145" s="20"/>
      <c r="G145" s="34"/>
      <c r="H145" s="6"/>
      <c r="I145" s="140"/>
      <c r="J145" s="140"/>
      <c r="K145" s="140">
        <f t="shared" si="2"/>
        <v>0</v>
      </c>
      <c r="L145" s="35" t="str" cm="1">
        <f t="array" ref="L145">_xlfn.IFS(K145&lt;=0,"No aplica",K145&lt;=39,"Débil",K145&lt;=59,"Necesita mejora",K145&lt;=79,"Aceptable",K145&lt;=100,"Fuerte")</f>
        <v>No aplica</v>
      </c>
      <c r="M145" s="34" t="e" cm="1">
        <f t="array" ref="M145">_xlfn.IFS(AND(G145="Bajo",L145="Fuerte"),"Bajo",AND(G145="Bajo",L145="Aceptable"),"Bajo",AND(G145="Bajo",L145="Necesita mejora"),"Moderado",AND(G145="Bajo",L145="Débil"),"Por encima del promedio",AND(G145="Moderado",L145="Fuerte"),"Bajo",AND(G145="Moderado",L145="Aceptable"),"Moderado",AND(G145="Moderado",L145="Necesita mejora"),"Por encima del promedio",AND(G145="Moderado",L145="Débil"),"Alto",AND(G145="Por encima del promedio",L145="Fuerte"),"Moderado",AND(G145="Por encima del promedio",L145="Aceptable"),"Por encima del promedio",AND(G145="Por encima del promedio",L145="Necesita mejora"),"Alto",AND(G145="Por encima del promedio",L145="Débil"),"Alto",AND(G145="Alto",L145="Fuerte"),"Por encima del promedio",AND(G145="Alto",L145="Aceptable"),"Alto",AND(G145="Alto",L145="Necesita mejora"),"Alto",AND(G145="Alto",L145="Débil"),"Alto")</f>
        <v>#N/A</v>
      </c>
      <c r="N145" s="7" t="e" cm="1">
        <f t="array" ref="N145">_xlfn.IFS(M145="Bajo","Asumir",M145="Moderado","Reducir",M145="Por encima del promedio","Evitar",M145="Alto","Evitar")</f>
        <v>#N/A</v>
      </c>
      <c r="O145" s="4"/>
      <c r="P145" s="5"/>
      <c r="Q145" s="4"/>
      <c r="R145" s="21"/>
      <c r="S145" s="21"/>
      <c r="T145" s="5"/>
      <c r="U145" s="8"/>
      <c r="V145" s="5"/>
      <c r="W145" s="21"/>
      <c r="X145" s="21"/>
      <c r="Y145" s="186"/>
      <c r="Z145" s="186"/>
      <c r="AA145" s="8"/>
      <c r="AB145" s="5"/>
      <c r="AC145" s="21"/>
      <c r="AD145" s="21"/>
      <c r="AE145" s="186"/>
      <c r="AF145" s="186"/>
      <c r="AG145" s="8"/>
      <c r="AH145" s="5"/>
      <c r="AI145" s="21"/>
      <c r="AJ145" s="21"/>
      <c r="AK145" s="186"/>
      <c r="AL145" s="186"/>
      <c r="AM145" s="8"/>
      <c r="AN145" s="5"/>
      <c r="AO145" s="21"/>
      <c r="AP145" s="21"/>
      <c r="AQ145" s="186"/>
      <c r="AR145" s="186"/>
      <c r="AS145" s="8"/>
      <c r="AT145" s="5"/>
      <c r="AU145" s="21"/>
      <c r="AV145" s="21"/>
      <c r="AW145" s="186"/>
      <c r="AX145" s="186"/>
      <c r="AY145" s="8"/>
      <c r="AZ145" s="5"/>
      <c r="BA145" s="21"/>
      <c r="BB145" s="21"/>
      <c r="BC145" s="186"/>
      <c r="BD145" s="186"/>
      <c r="BE145" s="8"/>
      <c r="BF145" s="5"/>
      <c r="BG145" s="21"/>
      <c r="BH145" s="21"/>
      <c r="BI145" s="186"/>
      <c r="BJ145" s="186"/>
      <c r="BK145" s="8"/>
      <c r="BL145" s="5"/>
      <c r="BM145" s="21"/>
      <c r="BN145" s="21"/>
      <c r="BO145" s="186"/>
      <c r="BP145" s="186"/>
      <c r="BQ145" s="8"/>
      <c r="BR145" s="5"/>
      <c r="BS145" s="21"/>
      <c r="BT145" s="21"/>
      <c r="BU145" s="186"/>
      <c r="BV145" s="186"/>
      <c r="BW145" s="8"/>
      <c r="BX145" s="5"/>
      <c r="BY145" s="21"/>
      <c r="BZ145" s="21"/>
      <c r="CA145" s="186"/>
      <c r="CB145" s="186"/>
      <c r="CC145" s="8"/>
      <c r="CD145" s="5"/>
      <c r="CE145" s="21"/>
      <c r="CF145" s="21"/>
      <c r="CG145" s="186"/>
      <c r="CH145" s="186"/>
      <c r="CI145" s="8"/>
      <c r="CJ145" s="5"/>
      <c r="CK145" s="21"/>
      <c r="CL145" s="21"/>
      <c r="CM145" s="186"/>
      <c r="CN145" s="151"/>
      <c r="CO145" s="36"/>
      <c r="CP145" s="37"/>
    </row>
    <row r="146" spans="1:94" ht="49.5" customHeight="1" x14ac:dyDescent="0.2">
      <c r="A146" s="136"/>
      <c r="B146" s="137"/>
      <c r="C146" s="138"/>
      <c r="D146" s="139"/>
      <c r="E146" s="9"/>
      <c r="F146" s="20"/>
      <c r="G146" s="34"/>
      <c r="H146" s="6"/>
      <c r="I146" s="140"/>
      <c r="J146" s="140"/>
      <c r="K146" s="140">
        <f t="shared" si="2"/>
        <v>0</v>
      </c>
      <c r="L146" s="35" t="str" cm="1">
        <f t="array" ref="L146">_xlfn.IFS(K146&lt;=0,"No aplica",K146&lt;=39,"Débil",K146&lt;=59,"Necesita mejora",K146&lt;=79,"Aceptable",K146&lt;=100,"Fuerte")</f>
        <v>No aplica</v>
      </c>
      <c r="M146" s="34" t="e" cm="1">
        <f t="array" ref="M146">_xlfn.IFS(AND(G146="Bajo",L146="Fuerte"),"Bajo",AND(G146="Bajo",L146="Aceptable"),"Bajo",AND(G146="Bajo",L146="Necesita mejora"),"Moderado",AND(G146="Bajo",L146="Débil"),"Por encima del promedio",AND(G146="Moderado",L146="Fuerte"),"Bajo",AND(G146="Moderado",L146="Aceptable"),"Moderado",AND(G146="Moderado",L146="Necesita mejora"),"Por encima del promedio",AND(G146="Moderado",L146="Débil"),"Alto",AND(G146="Por encima del promedio",L146="Fuerte"),"Moderado",AND(G146="Por encima del promedio",L146="Aceptable"),"Por encima del promedio",AND(G146="Por encima del promedio",L146="Necesita mejora"),"Alto",AND(G146="Por encima del promedio",L146="Débil"),"Alto",AND(G146="Alto",L146="Fuerte"),"Por encima del promedio",AND(G146="Alto",L146="Aceptable"),"Alto",AND(G146="Alto",L146="Necesita mejora"),"Alto",AND(G146="Alto",L146="Débil"),"Alto")</f>
        <v>#N/A</v>
      </c>
      <c r="N146" s="7" t="e" cm="1">
        <f t="array" ref="N146">_xlfn.IFS(M146="Bajo","Asumir",M146="Moderado","Reducir",M146="Por encima del promedio","Evitar",M146="Alto","Evitar")</f>
        <v>#N/A</v>
      </c>
      <c r="O146" s="4"/>
      <c r="P146" s="5"/>
      <c r="Q146" s="4"/>
      <c r="R146" s="21"/>
      <c r="S146" s="21"/>
      <c r="T146" s="5"/>
      <c r="U146" s="8"/>
      <c r="V146" s="5"/>
      <c r="W146" s="21"/>
      <c r="X146" s="21"/>
      <c r="Y146" s="186"/>
      <c r="Z146" s="186"/>
      <c r="AA146" s="8"/>
      <c r="AB146" s="5"/>
      <c r="AC146" s="21"/>
      <c r="AD146" s="21"/>
      <c r="AE146" s="186"/>
      <c r="AF146" s="186"/>
      <c r="AG146" s="8"/>
      <c r="AH146" s="5"/>
      <c r="AI146" s="21"/>
      <c r="AJ146" s="21"/>
      <c r="AK146" s="186"/>
      <c r="AL146" s="186"/>
      <c r="AM146" s="8"/>
      <c r="AN146" s="5"/>
      <c r="AO146" s="21"/>
      <c r="AP146" s="21"/>
      <c r="AQ146" s="186"/>
      <c r="AR146" s="186"/>
      <c r="AS146" s="8"/>
      <c r="AT146" s="5"/>
      <c r="AU146" s="21"/>
      <c r="AV146" s="21"/>
      <c r="AW146" s="186"/>
      <c r="AX146" s="186"/>
      <c r="AY146" s="8"/>
      <c r="AZ146" s="5"/>
      <c r="BA146" s="21"/>
      <c r="BB146" s="21"/>
      <c r="BC146" s="186"/>
      <c r="BD146" s="186"/>
      <c r="BE146" s="8"/>
      <c r="BF146" s="5"/>
      <c r="BG146" s="21"/>
      <c r="BH146" s="21"/>
      <c r="BI146" s="186"/>
      <c r="BJ146" s="186"/>
      <c r="BK146" s="8"/>
      <c r="BL146" s="5"/>
      <c r="BM146" s="21"/>
      <c r="BN146" s="21"/>
      <c r="BO146" s="186"/>
      <c r="BP146" s="186"/>
      <c r="BQ146" s="8"/>
      <c r="BR146" s="5"/>
      <c r="BS146" s="21"/>
      <c r="BT146" s="21"/>
      <c r="BU146" s="186"/>
      <c r="BV146" s="186"/>
      <c r="BW146" s="8"/>
      <c r="BX146" s="5"/>
      <c r="BY146" s="21"/>
      <c r="BZ146" s="21"/>
      <c r="CA146" s="186"/>
      <c r="CB146" s="186"/>
      <c r="CC146" s="8"/>
      <c r="CD146" s="5"/>
      <c r="CE146" s="21"/>
      <c r="CF146" s="21"/>
      <c r="CG146" s="186"/>
      <c r="CH146" s="186"/>
      <c r="CI146" s="8"/>
      <c r="CJ146" s="5"/>
      <c r="CK146" s="21"/>
      <c r="CL146" s="21"/>
      <c r="CM146" s="186"/>
      <c r="CN146" s="151"/>
      <c r="CO146" s="36"/>
      <c r="CP146" s="37"/>
    </row>
    <row r="147" spans="1:94" ht="49.5" customHeight="1" x14ac:dyDescent="0.2">
      <c r="A147" s="136"/>
      <c r="B147" s="137"/>
      <c r="C147" s="138"/>
      <c r="D147" s="139"/>
      <c r="E147" s="9"/>
      <c r="F147" s="20"/>
      <c r="G147" s="34"/>
      <c r="H147" s="6"/>
      <c r="I147" s="140"/>
      <c r="J147" s="140"/>
      <c r="K147" s="140">
        <f t="shared" si="2"/>
        <v>0</v>
      </c>
      <c r="L147" s="35" t="str" cm="1">
        <f t="array" ref="L147">_xlfn.IFS(K147&lt;=0,"No aplica",K147&lt;=39,"Débil",K147&lt;=59,"Necesita mejora",K147&lt;=79,"Aceptable",K147&lt;=100,"Fuerte")</f>
        <v>No aplica</v>
      </c>
      <c r="M147" s="34" t="e" cm="1">
        <f t="array" ref="M147">_xlfn.IFS(AND(G147="Bajo",L147="Fuerte"),"Bajo",AND(G147="Bajo",L147="Aceptable"),"Bajo",AND(G147="Bajo",L147="Necesita mejora"),"Moderado",AND(G147="Bajo",L147="Débil"),"Por encima del promedio",AND(G147="Moderado",L147="Fuerte"),"Bajo",AND(G147="Moderado",L147="Aceptable"),"Moderado",AND(G147="Moderado",L147="Necesita mejora"),"Por encima del promedio",AND(G147="Moderado",L147="Débil"),"Alto",AND(G147="Por encima del promedio",L147="Fuerte"),"Moderado",AND(G147="Por encima del promedio",L147="Aceptable"),"Por encima del promedio",AND(G147="Por encima del promedio",L147="Necesita mejora"),"Alto",AND(G147="Por encima del promedio",L147="Débil"),"Alto",AND(G147="Alto",L147="Fuerte"),"Por encima del promedio",AND(G147="Alto",L147="Aceptable"),"Alto",AND(G147="Alto",L147="Necesita mejora"),"Alto",AND(G147="Alto",L147="Débil"),"Alto")</f>
        <v>#N/A</v>
      </c>
      <c r="N147" s="7" t="e" cm="1">
        <f t="array" ref="N147">_xlfn.IFS(M147="Bajo","Asumir",M147="Moderado","Reducir",M147="Por encima del promedio","Evitar",M147="Alto","Evitar")</f>
        <v>#N/A</v>
      </c>
      <c r="O147" s="4"/>
      <c r="P147" s="5"/>
      <c r="Q147" s="4"/>
      <c r="R147" s="21"/>
      <c r="S147" s="21"/>
      <c r="T147" s="5"/>
      <c r="U147" s="8"/>
      <c r="V147" s="5"/>
      <c r="W147" s="21"/>
      <c r="X147" s="21"/>
      <c r="Y147" s="186"/>
      <c r="Z147" s="186"/>
      <c r="AA147" s="8"/>
      <c r="AB147" s="5"/>
      <c r="AC147" s="21"/>
      <c r="AD147" s="21"/>
      <c r="AE147" s="186"/>
      <c r="AF147" s="186"/>
      <c r="AG147" s="8"/>
      <c r="AH147" s="5"/>
      <c r="AI147" s="21"/>
      <c r="AJ147" s="21"/>
      <c r="AK147" s="186"/>
      <c r="AL147" s="186"/>
      <c r="AM147" s="8"/>
      <c r="AN147" s="5"/>
      <c r="AO147" s="21"/>
      <c r="AP147" s="21"/>
      <c r="AQ147" s="186"/>
      <c r="AR147" s="186"/>
      <c r="AS147" s="8"/>
      <c r="AT147" s="5"/>
      <c r="AU147" s="21"/>
      <c r="AV147" s="21"/>
      <c r="AW147" s="186"/>
      <c r="AX147" s="186"/>
      <c r="AY147" s="8"/>
      <c r="AZ147" s="5"/>
      <c r="BA147" s="21"/>
      <c r="BB147" s="21"/>
      <c r="BC147" s="186"/>
      <c r="BD147" s="186"/>
      <c r="BE147" s="8"/>
      <c r="BF147" s="5"/>
      <c r="BG147" s="21"/>
      <c r="BH147" s="21"/>
      <c r="BI147" s="186"/>
      <c r="BJ147" s="186"/>
      <c r="BK147" s="8"/>
      <c r="BL147" s="5"/>
      <c r="BM147" s="21"/>
      <c r="BN147" s="21"/>
      <c r="BO147" s="186"/>
      <c r="BP147" s="186"/>
      <c r="BQ147" s="8"/>
      <c r="BR147" s="5"/>
      <c r="BS147" s="21"/>
      <c r="BT147" s="21"/>
      <c r="BU147" s="186"/>
      <c r="BV147" s="186"/>
      <c r="BW147" s="8"/>
      <c r="BX147" s="5"/>
      <c r="BY147" s="21"/>
      <c r="BZ147" s="21"/>
      <c r="CA147" s="186"/>
      <c r="CB147" s="186"/>
      <c r="CC147" s="8"/>
      <c r="CD147" s="5"/>
      <c r="CE147" s="21"/>
      <c r="CF147" s="21"/>
      <c r="CG147" s="186"/>
      <c r="CH147" s="186"/>
      <c r="CI147" s="8"/>
      <c r="CJ147" s="5"/>
      <c r="CK147" s="21"/>
      <c r="CL147" s="21"/>
      <c r="CM147" s="186"/>
      <c r="CN147" s="151"/>
      <c r="CO147" s="36"/>
      <c r="CP147" s="37"/>
    </row>
    <row r="148" spans="1:94" ht="49.5" customHeight="1" x14ac:dyDescent="0.2">
      <c r="A148" s="136"/>
      <c r="B148" s="137"/>
      <c r="C148" s="138"/>
      <c r="D148" s="139"/>
      <c r="E148" s="9"/>
      <c r="F148" s="20"/>
      <c r="G148" s="34"/>
      <c r="H148" s="6"/>
      <c r="I148" s="140"/>
      <c r="J148" s="140"/>
      <c r="K148" s="140">
        <f t="shared" si="2"/>
        <v>0</v>
      </c>
      <c r="L148" s="35" t="str" cm="1">
        <f t="array" ref="L148">_xlfn.IFS(K148&lt;=0,"No aplica",K148&lt;=39,"Débil",K148&lt;=59,"Necesita mejora",K148&lt;=79,"Aceptable",K148&lt;=100,"Fuerte")</f>
        <v>No aplica</v>
      </c>
      <c r="M148" s="34" t="e" cm="1">
        <f t="array" ref="M148">_xlfn.IFS(AND(G148="Bajo",L148="Fuerte"),"Bajo",AND(G148="Bajo",L148="Aceptable"),"Bajo",AND(G148="Bajo",L148="Necesita mejora"),"Moderado",AND(G148="Bajo",L148="Débil"),"Por encima del promedio",AND(G148="Moderado",L148="Fuerte"),"Bajo",AND(G148="Moderado",L148="Aceptable"),"Moderado",AND(G148="Moderado",L148="Necesita mejora"),"Por encima del promedio",AND(G148="Moderado",L148="Débil"),"Alto",AND(G148="Por encima del promedio",L148="Fuerte"),"Moderado",AND(G148="Por encima del promedio",L148="Aceptable"),"Por encima del promedio",AND(G148="Por encima del promedio",L148="Necesita mejora"),"Alto",AND(G148="Por encima del promedio",L148="Débil"),"Alto",AND(G148="Alto",L148="Fuerte"),"Por encima del promedio",AND(G148="Alto",L148="Aceptable"),"Alto",AND(G148="Alto",L148="Necesita mejora"),"Alto",AND(G148="Alto",L148="Débil"),"Alto")</f>
        <v>#N/A</v>
      </c>
      <c r="N148" s="7" t="e" cm="1">
        <f t="array" ref="N148">_xlfn.IFS(M148="Bajo","Asumir",M148="Moderado","Reducir",M148="Por encima del promedio","Evitar",M148="Alto","Evitar")</f>
        <v>#N/A</v>
      </c>
      <c r="O148" s="4"/>
      <c r="P148" s="5"/>
      <c r="Q148" s="4"/>
      <c r="R148" s="21"/>
      <c r="S148" s="21"/>
      <c r="T148" s="5"/>
      <c r="U148" s="8"/>
      <c r="V148" s="5"/>
      <c r="W148" s="21"/>
      <c r="X148" s="21"/>
      <c r="Y148" s="186"/>
      <c r="Z148" s="186"/>
      <c r="AA148" s="8"/>
      <c r="AB148" s="5"/>
      <c r="AC148" s="21"/>
      <c r="AD148" s="21"/>
      <c r="AE148" s="186"/>
      <c r="AF148" s="186"/>
      <c r="AG148" s="8"/>
      <c r="AH148" s="5"/>
      <c r="AI148" s="21"/>
      <c r="AJ148" s="21"/>
      <c r="AK148" s="186"/>
      <c r="AL148" s="186"/>
      <c r="AM148" s="8"/>
      <c r="AN148" s="5"/>
      <c r="AO148" s="21"/>
      <c r="AP148" s="21"/>
      <c r="AQ148" s="186"/>
      <c r="AR148" s="186"/>
      <c r="AS148" s="8"/>
      <c r="AT148" s="5"/>
      <c r="AU148" s="21"/>
      <c r="AV148" s="21"/>
      <c r="AW148" s="186"/>
      <c r="AX148" s="186"/>
      <c r="AY148" s="8"/>
      <c r="AZ148" s="5"/>
      <c r="BA148" s="21"/>
      <c r="BB148" s="21"/>
      <c r="BC148" s="186"/>
      <c r="BD148" s="186"/>
      <c r="BE148" s="8"/>
      <c r="BF148" s="5"/>
      <c r="BG148" s="21"/>
      <c r="BH148" s="21"/>
      <c r="BI148" s="186"/>
      <c r="BJ148" s="186"/>
      <c r="BK148" s="8"/>
      <c r="BL148" s="5"/>
      <c r="BM148" s="21"/>
      <c r="BN148" s="21"/>
      <c r="BO148" s="186"/>
      <c r="BP148" s="186"/>
      <c r="BQ148" s="8"/>
      <c r="BR148" s="5"/>
      <c r="BS148" s="21"/>
      <c r="BT148" s="21"/>
      <c r="BU148" s="186"/>
      <c r="BV148" s="186"/>
      <c r="BW148" s="8"/>
      <c r="BX148" s="5"/>
      <c r="BY148" s="21"/>
      <c r="BZ148" s="21"/>
      <c r="CA148" s="186"/>
      <c r="CB148" s="186"/>
      <c r="CC148" s="8"/>
      <c r="CD148" s="5"/>
      <c r="CE148" s="21"/>
      <c r="CF148" s="21"/>
      <c r="CG148" s="186"/>
      <c r="CH148" s="186"/>
      <c r="CI148" s="8"/>
      <c r="CJ148" s="5"/>
      <c r="CK148" s="21"/>
      <c r="CL148" s="21"/>
      <c r="CM148" s="186"/>
      <c r="CN148" s="151"/>
      <c r="CO148" s="36"/>
      <c r="CP148" s="37"/>
    </row>
    <row r="149" spans="1:94" ht="49.5" customHeight="1" x14ac:dyDescent="0.2">
      <c r="A149" s="136"/>
      <c r="B149" s="137"/>
      <c r="C149" s="138"/>
      <c r="D149" s="139"/>
      <c r="E149" s="9"/>
      <c r="F149" s="20"/>
      <c r="G149" s="34"/>
      <c r="H149" s="6"/>
      <c r="I149" s="140"/>
      <c r="J149" s="140"/>
      <c r="K149" s="140">
        <f t="shared" si="2"/>
        <v>0</v>
      </c>
      <c r="L149" s="35" t="str" cm="1">
        <f t="array" ref="L149">_xlfn.IFS(K149&lt;=0,"No aplica",K149&lt;=39,"Débil",K149&lt;=59,"Necesita mejora",K149&lt;=79,"Aceptable",K149&lt;=100,"Fuerte")</f>
        <v>No aplica</v>
      </c>
      <c r="M149" s="34" t="e" cm="1">
        <f t="array" ref="M149">_xlfn.IFS(AND(G149="Bajo",L149="Fuerte"),"Bajo",AND(G149="Bajo",L149="Aceptable"),"Bajo",AND(G149="Bajo",L149="Necesita mejora"),"Moderado",AND(G149="Bajo",L149="Débil"),"Por encima del promedio",AND(G149="Moderado",L149="Fuerte"),"Bajo",AND(G149="Moderado",L149="Aceptable"),"Moderado",AND(G149="Moderado",L149="Necesita mejora"),"Por encima del promedio",AND(G149="Moderado",L149="Débil"),"Alto",AND(G149="Por encima del promedio",L149="Fuerte"),"Moderado",AND(G149="Por encima del promedio",L149="Aceptable"),"Por encima del promedio",AND(G149="Por encima del promedio",L149="Necesita mejora"),"Alto",AND(G149="Por encima del promedio",L149="Débil"),"Alto",AND(G149="Alto",L149="Fuerte"),"Por encima del promedio",AND(G149="Alto",L149="Aceptable"),"Alto",AND(G149="Alto",L149="Necesita mejora"),"Alto",AND(G149="Alto",L149="Débil"),"Alto")</f>
        <v>#N/A</v>
      </c>
      <c r="N149" s="7" t="e" cm="1">
        <f t="array" ref="N149">_xlfn.IFS(M149="Bajo","Asumir",M149="Moderado","Reducir",M149="Por encima del promedio","Evitar",M149="Alto","Evitar")</f>
        <v>#N/A</v>
      </c>
      <c r="O149" s="4"/>
      <c r="P149" s="5"/>
      <c r="Q149" s="4"/>
      <c r="R149" s="21"/>
      <c r="S149" s="21"/>
      <c r="T149" s="5"/>
      <c r="U149" s="8"/>
      <c r="V149" s="5"/>
      <c r="W149" s="21"/>
      <c r="X149" s="21"/>
      <c r="Y149" s="186"/>
      <c r="Z149" s="186"/>
      <c r="AA149" s="8"/>
      <c r="AB149" s="5"/>
      <c r="AC149" s="21"/>
      <c r="AD149" s="21"/>
      <c r="AE149" s="186"/>
      <c r="AF149" s="186"/>
      <c r="AG149" s="8"/>
      <c r="AH149" s="5"/>
      <c r="AI149" s="21"/>
      <c r="AJ149" s="21"/>
      <c r="AK149" s="186"/>
      <c r="AL149" s="186"/>
      <c r="AM149" s="8"/>
      <c r="AN149" s="5"/>
      <c r="AO149" s="21"/>
      <c r="AP149" s="21"/>
      <c r="AQ149" s="186"/>
      <c r="AR149" s="186"/>
      <c r="AS149" s="8"/>
      <c r="AT149" s="5"/>
      <c r="AU149" s="21"/>
      <c r="AV149" s="21"/>
      <c r="AW149" s="186"/>
      <c r="AX149" s="186"/>
      <c r="AY149" s="8"/>
      <c r="AZ149" s="5"/>
      <c r="BA149" s="21"/>
      <c r="BB149" s="21"/>
      <c r="BC149" s="186"/>
      <c r="BD149" s="186"/>
      <c r="BE149" s="8"/>
      <c r="BF149" s="5"/>
      <c r="BG149" s="21"/>
      <c r="BH149" s="21"/>
      <c r="BI149" s="186"/>
      <c r="BJ149" s="186"/>
      <c r="BK149" s="8"/>
      <c r="BL149" s="5"/>
      <c r="BM149" s="21"/>
      <c r="BN149" s="21"/>
      <c r="BO149" s="186"/>
      <c r="BP149" s="186"/>
      <c r="BQ149" s="8"/>
      <c r="BR149" s="5"/>
      <c r="BS149" s="21"/>
      <c r="BT149" s="21"/>
      <c r="BU149" s="186"/>
      <c r="BV149" s="186"/>
      <c r="BW149" s="8"/>
      <c r="BX149" s="5"/>
      <c r="BY149" s="21"/>
      <c r="BZ149" s="21"/>
      <c r="CA149" s="186"/>
      <c r="CB149" s="186"/>
      <c r="CC149" s="8"/>
      <c r="CD149" s="5"/>
      <c r="CE149" s="21"/>
      <c r="CF149" s="21"/>
      <c r="CG149" s="186"/>
      <c r="CH149" s="186"/>
      <c r="CI149" s="8"/>
      <c r="CJ149" s="5"/>
      <c r="CK149" s="21"/>
      <c r="CL149" s="21"/>
      <c r="CM149" s="186"/>
      <c r="CN149" s="151"/>
      <c r="CO149" s="36"/>
      <c r="CP149" s="37"/>
    </row>
    <row r="150" spans="1:94" ht="49.5" customHeight="1" x14ac:dyDescent="0.2">
      <c r="A150" s="136"/>
      <c r="B150" s="137"/>
      <c r="C150" s="138"/>
      <c r="D150" s="139"/>
      <c r="E150" s="9"/>
      <c r="F150" s="20"/>
      <c r="G150" s="34"/>
      <c r="H150" s="6"/>
      <c r="I150" s="140"/>
      <c r="J150" s="140"/>
      <c r="K150" s="140">
        <f t="shared" si="2"/>
        <v>0</v>
      </c>
      <c r="L150" s="35" t="str" cm="1">
        <f t="array" ref="L150">_xlfn.IFS(K150&lt;=0,"No aplica",K150&lt;=39,"Débil",K150&lt;=59,"Necesita mejora",K150&lt;=79,"Aceptable",K150&lt;=100,"Fuerte")</f>
        <v>No aplica</v>
      </c>
      <c r="M150" s="34" t="e" cm="1">
        <f t="array" ref="M150">_xlfn.IFS(AND(G150="Bajo",L150="Fuerte"),"Bajo",AND(G150="Bajo",L150="Aceptable"),"Bajo",AND(G150="Bajo",L150="Necesita mejora"),"Moderado",AND(G150="Bajo",L150="Débil"),"Por encima del promedio",AND(G150="Moderado",L150="Fuerte"),"Bajo",AND(G150="Moderado",L150="Aceptable"),"Moderado",AND(G150="Moderado",L150="Necesita mejora"),"Por encima del promedio",AND(G150="Moderado",L150="Débil"),"Alto",AND(G150="Por encima del promedio",L150="Fuerte"),"Moderado",AND(G150="Por encima del promedio",L150="Aceptable"),"Por encima del promedio",AND(G150="Por encima del promedio",L150="Necesita mejora"),"Alto",AND(G150="Por encima del promedio",L150="Débil"),"Alto",AND(G150="Alto",L150="Fuerte"),"Por encima del promedio",AND(G150="Alto",L150="Aceptable"),"Alto",AND(G150="Alto",L150="Necesita mejora"),"Alto",AND(G150="Alto",L150="Débil"),"Alto")</f>
        <v>#N/A</v>
      </c>
      <c r="N150" s="7" t="e" cm="1">
        <f t="array" ref="N150">_xlfn.IFS(M150="Bajo","Asumir",M150="Moderado","Reducir",M150="Por encima del promedio","Evitar",M150="Alto","Evitar")</f>
        <v>#N/A</v>
      </c>
      <c r="O150" s="4"/>
      <c r="P150" s="5"/>
      <c r="Q150" s="4"/>
      <c r="R150" s="21"/>
      <c r="S150" s="21"/>
      <c r="T150" s="5"/>
      <c r="U150" s="8"/>
      <c r="V150" s="5"/>
      <c r="W150" s="21"/>
      <c r="X150" s="21"/>
      <c r="Y150" s="186"/>
      <c r="Z150" s="186"/>
      <c r="AA150" s="8"/>
      <c r="AB150" s="5"/>
      <c r="AC150" s="21"/>
      <c r="AD150" s="21"/>
      <c r="AE150" s="186"/>
      <c r="AF150" s="186"/>
      <c r="AG150" s="8"/>
      <c r="AH150" s="5"/>
      <c r="AI150" s="21"/>
      <c r="AJ150" s="21"/>
      <c r="AK150" s="186"/>
      <c r="AL150" s="186"/>
      <c r="AM150" s="8"/>
      <c r="AN150" s="5"/>
      <c r="AO150" s="21"/>
      <c r="AP150" s="21"/>
      <c r="AQ150" s="186"/>
      <c r="AR150" s="186"/>
      <c r="AS150" s="8"/>
      <c r="AT150" s="5"/>
      <c r="AU150" s="21"/>
      <c r="AV150" s="21"/>
      <c r="AW150" s="186"/>
      <c r="AX150" s="186"/>
      <c r="AY150" s="8"/>
      <c r="AZ150" s="5"/>
      <c r="BA150" s="21"/>
      <c r="BB150" s="21"/>
      <c r="BC150" s="186"/>
      <c r="BD150" s="186"/>
      <c r="BE150" s="8"/>
      <c r="BF150" s="5"/>
      <c r="BG150" s="21"/>
      <c r="BH150" s="21"/>
      <c r="BI150" s="186"/>
      <c r="BJ150" s="186"/>
      <c r="BK150" s="8"/>
      <c r="BL150" s="5"/>
      <c r="BM150" s="21"/>
      <c r="BN150" s="21"/>
      <c r="BO150" s="186"/>
      <c r="BP150" s="186"/>
      <c r="BQ150" s="8"/>
      <c r="BR150" s="5"/>
      <c r="BS150" s="21"/>
      <c r="BT150" s="21"/>
      <c r="BU150" s="186"/>
      <c r="BV150" s="186"/>
      <c r="BW150" s="8"/>
      <c r="BX150" s="5"/>
      <c r="BY150" s="21"/>
      <c r="BZ150" s="21"/>
      <c r="CA150" s="186"/>
      <c r="CB150" s="186"/>
      <c r="CC150" s="8"/>
      <c r="CD150" s="5"/>
      <c r="CE150" s="21"/>
      <c r="CF150" s="21"/>
      <c r="CG150" s="186"/>
      <c r="CH150" s="186"/>
      <c r="CI150" s="8"/>
      <c r="CJ150" s="5"/>
      <c r="CK150" s="21"/>
      <c r="CL150" s="21"/>
      <c r="CM150" s="186"/>
      <c r="CN150" s="151"/>
      <c r="CO150" s="36"/>
      <c r="CP150" s="37"/>
    </row>
    <row r="151" spans="1:94" ht="49.5" customHeight="1" x14ac:dyDescent="0.2">
      <c r="A151" s="136"/>
      <c r="B151" s="137"/>
      <c r="C151" s="138"/>
      <c r="D151" s="139"/>
      <c r="E151" s="9"/>
      <c r="F151" s="20"/>
      <c r="G151" s="34"/>
      <c r="H151" s="6"/>
      <c r="I151" s="140"/>
      <c r="J151" s="140"/>
      <c r="K151" s="140">
        <f t="shared" si="2"/>
        <v>0</v>
      </c>
      <c r="L151" s="35" t="str" cm="1">
        <f t="array" ref="L151">_xlfn.IFS(K151&lt;=0,"No aplica",K151&lt;=39,"Débil",K151&lt;=59,"Necesita mejora",K151&lt;=79,"Aceptable",K151&lt;=100,"Fuerte")</f>
        <v>No aplica</v>
      </c>
      <c r="M151" s="34" t="e" cm="1">
        <f t="array" ref="M151">_xlfn.IFS(AND(G151="Bajo",L151="Fuerte"),"Bajo",AND(G151="Bajo",L151="Aceptable"),"Bajo",AND(G151="Bajo",L151="Necesita mejora"),"Moderado",AND(G151="Bajo",L151="Débil"),"Por encima del promedio",AND(G151="Moderado",L151="Fuerte"),"Bajo",AND(G151="Moderado",L151="Aceptable"),"Moderado",AND(G151="Moderado",L151="Necesita mejora"),"Por encima del promedio",AND(G151="Moderado",L151="Débil"),"Alto",AND(G151="Por encima del promedio",L151="Fuerte"),"Moderado",AND(G151="Por encima del promedio",L151="Aceptable"),"Por encima del promedio",AND(G151="Por encima del promedio",L151="Necesita mejora"),"Alto",AND(G151="Por encima del promedio",L151="Débil"),"Alto",AND(G151="Alto",L151="Fuerte"),"Por encima del promedio",AND(G151="Alto",L151="Aceptable"),"Alto",AND(G151="Alto",L151="Necesita mejora"),"Alto",AND(G151="Alto",L151="Débil"),"Alto")</f>
        <v>#N/A</v>
      </c>
      <c r="N151" s="7" t="e" cm="1">
        <f t="array" ref="N151">_xlfn.IFS(M151="Bajo","Asumir",M151="Moderado","Reducir",M151="Por encima del promedio","Evitar",M151="Alto","Evitar")</f>
        <v>#N/A</v>
      </c>
      <c r="O151" s="4"/>
      <c r="P151" s="5"/>
      <c r="Q151" s="4"/>
      <c r="R151" s="21"/>
      <c r="S151" s="21"/>
      <c r="T151" s="5"/>
      <c r="U151" s="8"/>
      <c r="V151" s="5"/>
      <c r="W151" s="21"/>
      <c r="X151" s="21"/>
      <c r="Y151" s="186"/>
      <c r="Z151" s="186"/>
      <c r="AA151" s="8"/>
      <c r="AB151" s="5"/>
      <c r="AC151" s="21"/>
      <c r="AD151" s="21"/>
      <c r="AE151" s="186"/>
      <c r="AF151" s="186"/>
      <c r="AG151" s="8"/>
      <c r="AH151" s="5"/>
      <c r="AI151" s="21"/>
      <c r="AJ151" s="21"/>
      <c r="AK151" s="186"/>
      <c r="AL151" s="186"/>
      <c r="AM151" s="8"/>
      <c r="AN151" s="5"/>
      <c r="AO151" s="21"/>
      <c r="AP151" s="21"/>
      <c r="AQ151" s="186"/>
      <c r="AR151" s="186"/>
      <c r="AS151" s="8"/>
      <c r="AT151" s="5"/>
      <c r="AU151" s="21"/>
      <c r="AV151" s="21"/>
      <c r="AW151" s="186"/>
      <c r="AX151" s="186"/>
      <c r="AY151" s="8"/>
      <c r="AZ151" s="5"/>
      <c r="BA151" s="21"/>
      <c r="BB151" s="21"/>
      <c r="BC151" s="186"/>
      <c r="BD151" s="186"/>
      <c r="BE151" s="8"/>
      <c r="BF151" s="5"/>
      <c r="BG151" s="21"/>
      <c r="BH151" s="21"/>
      <c r="BI151" s="186"/>
      <c r="BJ151" s="186"/>
      <c r="BK151" s="8"/>
      <c r="BL151" s="5"/>
      <c r="BM151" s="21"/>
      <c r="BN151" s="21"/>
      <c r="BO151" s="186"/>
      <c r="BP151" s="186"/>
      <c r="BQ151" s="8"/>
      <c r="BR151" s="5"/>
      <c r="BS151" s="21"/>
      <c r="BT151" s="21"/>
      <c r="BU151" s="186"/>
      <c r="BV151" s="186"/>
      <c r="BW151" s="8"/>
      <c r="BX151" s="5"/>
      <c r="BY151" s="21"/>
      <c r="BZ151" s="21"/>
      <c r="CA151" s="186"/>
      <c r="CB151" s="186"/>
      <c r="CC151" s="8"/>
      <c r="CD151" s="5"/>
      <c r="CE151" s="21"/>
      <c r="CF151" s="21"/>
      <c r="CG151" s="186"/>
      <c r="CH151" s="186"/>
      <c r="CI151" s="8"/>
      <c r="CJ151" s="5"/>
      <c r="CK151" s="21"/>
      <c r="CL151" s="21"/>
      <c r="CM151" s="186"/>
      <c r="CN151" s="151"/>
      <c r="CO151" s="36"/>
      <c r="CP151" s="37"/>
    </row>
    <row r="152" spans="1:94" ht="49.5" customHeight="1" x14ac:dyDescent="0.2">
      <c r="A152" s="136"/>
      <c r="B152" s="137"/>
      <c r="C152" s="138"/>
      <c r="D152" s="139"/>
      <c r="E152" s="9"/>
      <c r="F152" s="20"/>
      <c r="G152" s="34"/>
      <c r="H152" s="6"/>
      <c r="I152" s="140"/>
      <c r="J152" s="140"/>
      <c r="K152" s="140">
        <f t="shared" si="2"/>
        <v>0</v>
      </c>
      <c r="L152" s="35" t="str" cm="1">
        <f t="array" ref="L152">_xlfn.IFS(K152&lt;=0,"No aplica",K152&lt;=39,"Débil",K152&lt;=59,"Necesita mejora",K152&lt;=79,"Aceptable",K152&lt;=100,"Fuerte")</f>
        <v>No aplica</v>
      </c>
      <c r="M152" s="34" t="e" cm="1">
        <f t="array" ref="M152">_xlfn.IFS(AND(G152="Bajo",L152="Fuerte"),"Bajo",AND(G152="Bajo",L152="Aceptable"),"Bajo",AND(G152="Bajo",L152="Necesita mejora"),"Moderado",AND(G152="Bajo",L152="Débil"),"Por encima del promedio",AND(G152="Moderado",L152="Fuerte"),"Bajo",AND(G152="Moderado",L152="Aceptable"),"Moderado",AND(G152="Moderado",L152="Necesita mejora"),"Por encima del promedio",AND(G152="Moderado",L152="Débil"),"Alto",AND(G152="Por encima del promedio",L152="Fuerte"),"Moderado",AND(G152="Por encima del promedio",L152="Aceptable"),"Por encima del promedio",AND(G152="Por encima del promedio",L152="Necesita mejora"),"Alto",AND(G152="Por encima del promedio",L152="Débil"),"Alto",AND(G152="Alto",L152="Fuerte"),"Por encima del promedio",AND(G152="Alto",L152="Aceptable"),"Alto",AND(G152="Alto",L152="Necesita mejora"),"Alto",AND(G152="Alto",L152="Débil"),"Alto")</f>
        <v>#N/A</v>
      </c>
      <c r="N152" s="7" t="e" cm="1">
        <f t="array" ref="N152">_xlfn.IFS(M152="Bajo","Asumir",M152="Moderado","Reducir",M152="Por encima del promedio","Evitar",M152="Alto","Evitar")</f>
        <v>#N/A</v>
      </c>
      <c r="O152" s="4"/>
      <c r="P152" s="5"/>
      <c r="Q152" s="4"/>
      <c r="R152" s="21"/>
      <c r="S152" s="21"/>
      <c r="T152" s="5"/>
      <c r="U152" s="8"/>
      <c r="V152" s="5"/>
      <c r="W152" s="21"/>
      <c r="X152" s="21"/>
      <c r="Y152" s="186"/>
      <c r="Z152" s="186"/>
      <c r="AA152" s="8"/>
      <c r="AB152" s="5"/>
      <c r="AC152" s="21"/>
      <c r="AD152" s="21"/>
      <c r="AE152" s="186"/>
      <c r="AF152" s="186"/>
      <c r="AG152" s="8"/>
      <c r="AH152" s="5"/>
      <c r="AI152" s="21"/>
      <c r="AJ152" s="21"/>
      <c r="AK152" s="186"/>
      <c r="AL152" s="186"/>
      <c r="AM152" s="8"/>
      <c r="AN152" s="5"/>
      <c r="AO152" s="21"/>
      <c r="AP152" s="21"/>
      <c r="AQ152" s="186"/>
      <c r="AR152" s="186"/>
      <c r="AS152" s="8"/>
      <c r="AT152" s="5"/>
      <c r="AU152" s="21"/>
      <c r="AV152" s="21"/>
      <c r="AW152" s="186"/>
      <c r="AX152" s="186"/>
      <c r="AY152" s="8"/>
      <c r="AZ152" s="5"/>
      <c r="BA152" s="21"/>
      <c r="BB152" s="21"/>
      <c r="BC152" s="186"/>
      <c r="BD152" s="186"/>
      <c r="BE152" s="8"/>
      <c r="BF152" s="5"/>
      <c r="BG152" s="21"/>
      <c r="BH152" s="21"/>
      <c r="BI152" s="186"/>
      <c r="BJ152" s="186"/>
      <c r="BK152" s="8"/>
      <c r="BL152" s="5"/>
      <c r="BM152" s="21"/>
      <c r="BN152" s="21"/>
      <c r="BO152" s="186"/>
      <c r="BP152" s="186"/>
      <c r="BQ152" s="8"/>
      <c r="BR152" s="5"/>
      <c r="BS152" s="21"/>
      <c r="BT152" s="21"/>
      <c r="BU152" s="186"/>
      <c r="BV152" s="186"/>
      <c r="BW152" s="8"/>
      <c r="BX152" s="5"/>
      <c r="BY152" s="21"/>
      <c r="BZ152" s="21"/>
      <c r="CA152" s="186"/>
      <c r="CB152" s="186"/>
      <c r="CC152" s="8"/>
      <c r="CD152" s="5"/>
      <c r="CE152" s="21"/>
      <c r="CF152" s="21"/>
      <c r="CG152" s="186"/>
      <c r="CH152" s="186"/>
      <c r="CI152" s="8"/>
      <c r="CJ152" s="5"/>
      <c r="CK152" s="21"/>
      <c r="CL152" s="21"/>
      <c r="CM152" s="186"/>
      <c r="CN152" s="151"/>
      <c r="CO152" s="36"/>
      <c r="CP152" s="37"/>
    </row>
    <row r="153" spans="1:94" ht="49.5" customHeight="1" x14ac:dyDescent="0.2">
      <c r="A153" s="136"/>
      <c r="B153" s="137"/>
      <c r="C153" s="138"/>
      <c r="D153" s="139"/>
      <c r="E153" s="9"/>
      <c r="F153" s="20"/>
      <c r="G153" s="34"/>
      <c r="H153" s="6"/>
      <c r="I153" s="140"/>
      <c r="J153" s="140"/>
      <c r="K153" s="140">
        <f t="shared" si="2"/>
        <v>0</v>
      </c>
      <c r="L153" s="35" t="str" cm="1">
        <f t="array" ref="L153">_xlfn.IFS(K153&lt;=0,"No aplica",K153&lt;=39,"Débil",K153&lt;=59,"Necesita mejora",K153&lt;=79,"Aceptable",K153&lt;=100,"Fuerte")</f>
        <v>No aplica</v>
      </c>
      <c r="M153" s="34" t="e" cm="1">
        <f t="array" ref="M153">_xlfn.IFS(AND(G153="Bajo",L153="Fuerte"),"Bajo",AND(G153="Bajo",L153="Aceptable"),"Bajo",AND(G153="Bajo",L153="Necesita mejora"),"Moderado",AND(G153="Bajo",L153="Débil"),"Por encima del promedio",AND(G153="Moderado",L153="Fuerte"),"Bajo",AND(G153="Moderado",L153="Aceptable"),"Moderado",AND(G153="Moderado",L153="Necesita mejora"),"Por encima del promedio",AND(G153="Moderado",L153="Débil"),"Alto",AND(G153="Por encima del promedio",L153="Fuerte"),"Moderado",AND(G153="Por encima del promedio",L153="Aceptable"),"Por encima del promedio",AND(G153="Por encima del promedio",L153="Necesita mejora"),"Alto",AND(G153="Por encima del promedio",L153="Débil"),"Alto",AND(G153="Alto",L153="Fuerte"),"Por encima del promedio",AND(G153="Alto",L153="Aceptable"),"Alto",AND(G153="Alto",L153="Necesita mejora"),"Alto",AND(G153="Alto",L153="Débil"),"Alto")</f>
        <v>#N/A</v>
      </c>
      <c r="N153" s="7" t="e" cm="1">
        <f t="array" ref="N153">_xlfn.IFS(M153="Bajo","Asumir",M153="Moderado","Reducir",M153="Por encima del promedio","Evitar",M153="Alto","Evitar")</f>
        <v>#N/A</v>
      </c>
      <c r="O153" s="4"/>
      <c r="P153" s="5"/>
      <c r="Q153" s="4"/>
      <c r="R153" s="21"/>
      <c r="S153" s="21"/>
      <c r="T153" s="5"/>
      <c r="U153" s="8"/>
      <c r="V153" s="5"/>
      <c r="W153" s="21"/>
      <c r="X153" s="21"/>
      <c r="Y153" s="186"/>
      <c r="Z153" s="186"/>
      <c r="AA153" s="8"/>
      <c r="AB153" s="5"/>
      <c r="AC153" s="21"/>
      <c r="AD153" s="21"/>
      <c r="AE153" s="186"/>
      <c r="AF153" s="186"/>
      <c r="AG153" s="8"/>
      <c r="AH153" s="5"/>
      <c r="AI153" s="21"/>
      <c r="AJ153" s="21"/>
      <c r="AK153" s="186"/>
      <c r="AL153" s="186"/>
      <c r="AM153" s="8"/>
      <c r="AN153" s="5"/>
      <c r="AO153" s="21"/>
      <c r="AP153" s="21"/>
      <c r="AQ153" s="186"/>
      <c r="AR153" s="186"/>
      <c r="AS153" s="8"/>
      <c r="AT153" s="5"/>
      <c r="AU153" s="21"/>
      <c r="AV153" s="21"/>
      <c r="AW153" s="186"/>
      <c r="AX153" s="186"/>
      <c r="AY153" s="8"/>
      <c r="AZ153" s="5"/>
      <c r="BA153" s="21"/>
      <c r="BB153" s="21"/>
      <c r="BC153" s="186"/>
      <c r="BD153" s="186"/>
      <c r="BE153" s="8"/>
      <c r="BF153" s="5"/>
      <c r="BG153" s="21"/>
      <c r="BH153" s="21"/>
      <c r="BI153" s="186"/>
      <c r="BJ153" s="186"/>
      <c r="BK153" s="8"/>
      <c r="BL153" s="5"/>
      <c r="BM153" s="21"/>
      <c r="BN153" s="21"/>
      <c r="BO153" s="186"/>
      <c r="BP153" s="186"/>
      <c r="BQ153" s="8"/>
      <c r="BR153" s="5"/>
      <c r="BS153" s="21"/>
      <c r="BT153" s="21"/>
      <c r="BU153" s="186"/>
      <c r="BV153" s="186"/>
      <c r="BW153" s="8"/>
      <c r="BX153" s="5"/>
      <c r="BY153" s="21"/>
      <c r="BZ153" s="21"/>
      <c r="CA153" s="186"/>
      <c r="CB153" s="186"/>
      <c r="CC153" s="8"/>
      <c r="CD153" s="5"/>
      <c r="CE153" s="21"/>
      <c r="CF153" s="21"/>
      <c r="CG153" s="186"/>
      <c r="CH153" s="186"/>
      <c r="CI153" s="8"/>
      <c r="CJ153" s="5"/>
      <c r="CK153" s="21"/>
      <c r="CL153" s="21"/>
      <c r="CM153" s="186"/>
      <c r="CN153" s="151"/>
      <c r="CO153" s="36"/>
      <c r="CP153" s="37"/>
    </row>
    <row r="154" spans="1:94" ht="49.5" customHeight="1" x14ac:dyDescent="0.2">
      <c r="A154" s="136"/>
      <c r="B154" s="137"/>
      <c r="C154" s="138"/>
      <c r="D154" s="139"/>
      <c r="E154" s="9"/>
      <c r="F154" s="20"/>
      <c r="G154" s="34"/>
      <c r="H154" s="6"/>
      <c r="I154" s="140"/>
      <c r="J154" s="140"/>
      <c r="K154" s="140">
        <f t="shared" si="2"/>
        <v>0</v>
      </c>
      <c r="L154" s="35" t="str" cm="1">
        <f t="array" ref="L154">_xlfn.IFS(K154&lt;=0,"No aplica",K154&lt;=39,"Débil",K154&lt;=59,"Necesita mejora",K154&lt;=79,"Aceptable",K154&lt;=100,"Fuerte")</f>
        <v>No aplica</v>
      </c>
      <c r="M154" s="34" t="e" cm="1">
        <f t="array" ref="M154">_xlfn.IFS(AND(G154="Bajo",L154="Fuerte"),"Bajo",AND(G154="Bajo",L154="Aceptable"),"Bajo",AND(G154="Bajo",L154="Necesita mejora"),"Moderado",AND(G154="Bajo",L154="Débil"),"Por encima del promedio",AND(G154="Moderado",L154="Fuerte"),"Bajo",AND(G154="Moderado",L154="Aceptable"),"Moderado",AND(G154="Moderado",L154="Necesita mejora"),"Por encima del promedio",AND(G154="Moderado",L154="Débil"),"Alto",AND(G154="Por encima del promedio",L154="Fuerte"),"Moderado",AND(G154="Por encima del promedio",L154="Aceptable"),"Por encima del promedio",AND(G154="Por encima del promedio",L154="Necesita mejora"),"Alto",AND(G154="Por encima del promedio",L154="Débil"),"Alto",AND(G154="Alto",L154="Fuerte"),"Por encima del promedio",AND(G154="Alto",L154="Aceptable"),"Alto",AND(G154="Alto",L154="Necesita mejora"),"Alto",AND(G154="Alto",L154="Débil"),"Alto")</f>
        <v>#N/A</v>
      </c>
      <c r="N154" s="7" t="e" cm="1">
        <f t="array" ref="N154">_xlfn.IFS(M154="Bajo","Asumir",M154="Moderado","Reducir",M154="Por encima del promedio","Evitar",M154="Alto","Evitar")</f>
        <v>#N/A</v>
      </c>
      <c r="O154" s="4"/>
      <c r="P154" s="5"/>
      <c r="Q154" s="4"/>
      <c r="R154" s="21"/>
      <c r="S154" s="21"/>
      <c r="T154" s="5"/>
      <c r="U154" s="8"/>
      <c r="V154" s="5"/>
      <c r="W154" s="21"/>
      <c r="X154" s="21"/>
      <c r="Y154" s="186"/>
      <c r="Z154" s="186"/>
      <c r="AA154" s="8"/>
      <c r="AB154" s="5"/>
      <c r="AC154" s="21"/>
      <c r="AD154" s="21"/>
      <c r="AE154" s="186"/>
      <c r="AF154" s="186"/>
      <c r="AG154" s="8"/>
      <c r="AH154" s="5"/>
      <c r="AI154" s="21"/>
      <c r="AJ154" s="21"/>
      <c r="AK154" s="186"/>
      <c r="AL154" s="186"/>
      <c r="AM154" s="8"/>
      <c r="AN154" s="5"/>
      <c r="AO154" s="21"/>
      <c r="AP154" s="21"/>
      <c r="AQ154" s="186"/>
      <c r="AR154" s="186"/>
      <c r="AS154" s="8"/>
      <c r="AT154" s="5"/>
      <c r="AU154" s="21"/>
      <c r="AV154" s="21"/>
      <c r="AW154" s="186"/>
      <c r="AX154" s="186"/>
      <c r="AY154" s="8"/>
      <c r="AZ154" s="5"/>
      <c r="BA154" s="21"/>
      <c r="BB154" s="21"/>
      <c r="BC154" s="186"/>
      <c r="BD154" s="186"/>
      <c r="BE154" s="8"/>
      <c r="BF154" s="5"/>
      <c r="BG154" s="21"/>
      <c r="BH154" s="21"/>
      <c r="BI154" s="186"/>
      <c r="BJ154" s="186"/>
      <c r="BK154" s="8"/>
      <c r="BL154" s="5"/>
      <c r="BM154" s="21"/>
      <c r="BN154" s="21"/>
      <c r="BO154" s="186"/>
      <c r="BP154" s="186"/>
      <c r="BQ154" s="8"/>
      <c r="BR154" s="5"/>
      <c r="BS154" s="21"/>
      <c r="BT154" s="21"/>
      <c r="BU154" s="186"/>
      <c r="BV154" s="186"/>
      <c r="BW154" s="8"/>
      <c r="BX154" s="5"/>
      <c r="BY154" s="21"/>
      <c r="BZ154" s="21"/>
      <c r="CA154" s="186"/>
      <c r="CB154" s="186"/>
      <c r="CC154" s="8"/>
      <c r="CD154" s="5"/>
      <c r="CE154" s="21"/>
      <c r="CF154" s="21"/>
      <c r="CG154" s="186"/>
      <c r="CH154" s="186"/>
      <c r="CI154" s="8"/>
      <c r="CJ154" s="5"/>
      <c r="CK154" s="21"/>
      <c r="CL154" s="21"/>
      <c r="CM154" s="186"/>
      <c r="CN154" s="151"/>
      <c r="CO154" s="36"/>
      <c r="CP154" s="37"/>
    </row>
    <row r="155" spans="1:94" ht="49.5" customHeight="1" x14ac:dyDescent="0.2">
      <c r="A155" s="136"/>
      <c r="B155" s="137"/>
      <c r="C155" s="138"/>
      <c r="D155" s="139"/>
      <c r="E155" s="9"/>
      <c r="F155" s="20"/>
      <c r="G155" s="34"/>
      <c r="H155" s="6"/>
      <c r="I155" s="140"/>
      <c r="J155" s="140"/>
      <c r="K155" s="140">
        <f t="shared" si="2"/>
        <v>0</v>
      </c>
      <c r="L155" s="35" t="str" cm="1">
        <f t="array" ref="L155">_xlfn.IFS(K155&lt;=0,"No aplica",K155&lt;=39,"Débil",K155&lt;=59,"Necesita mejora",K155&lt;=79,"Aceptable",K155&lt;=100,"Fuerte")</f>
        <v>No aplica</v>
      </c>
      <c r="M155" s="34" t="e" cm="1">
        <f t="array" ref="M155">_xlfn.IFS(AND(G155="Bajo",L155="Fuerte"),"Bajo",AND(G155="Bajo",L155="Aceptable"),"Bajo",AND(G155="Bajo",L155="Necesita mejora"),"Moderado",AND(G155="Bajo",L155="Débil"),"Por encima del promedio",AND(G155="Moderado",L155="Fuerte"),"Bajo",AND(G155="Moderado",L155="Aceptable"),"Moderado",AND(G155="Moderado",L155="Necesita mejora"),"Por encima del promedio",AND(G155="Moderado",L155="Débil"),"Alto",AND(G155="Por encima del promedio",L155="Fuerte"),"Moderado",AND(G155="Por encima del promedio",L155="Aceptable"),"Por encima del promedio",AND(G155="Por encima del promedio",L155="Necesita mejora"),"Alto",AND(G155="Por encima del promedio",L155="Débil"),"Alto",AND(G155="Alto",L155="Fuerte"),"Por encima del promedio",AND(G155="Alto",L155="Aceptable"),"Alto",AND(G155="Alto",L155="Necesita mejora"),"Alto",AND(G155="Alto",L155="Débil"),"Alto")</f>
        <v>#N/A</v>
      </c>
      <c r="N155" s="7" t="e" cm="1">
        <f t="array" ref="N155">_xlfn.IFS(M155="Bajo","Asumir",M155="Moderado","Reducir",M155="Por encima del promedio","Evitar",M155="Alto","Evitar")</f>
        <v>#N/A</v>
      </c>
      <c r="O155" s="4"/>
      <c r="P155" s="5"/>
      <c r="Q155" s="4"/>
      <c r="R155" s="21"/>
      <c r="S155" s="21"/>
      <c r="T155" s="5"/>
      <c r="U155" s="8"/>
      <c r="V155" s="5"/>
      <c r="W155" s="21"/>
      <c r="X155" s="21"/>
      <c r="Y155" s="186"/>
      <c r="Z155" s="186"/>
      <c r="AA155" s="8"/>
      <c r="AB155" s="5"/>
      <c r="AC155" s="21"/>
      <c r="AD155" s="21"/>
      <c r="AE155" s="186"/>
      <c r="AF155" s="186"/>
      <c r="AG155" s="8"/>
      <c r="AH155" s="5"/>
      <c r="AI155" s="21"/>
      <c r="AJ155" s="21"/>
      <c r="AK155" s="186"/>
      <c r="AL155" s="186"/>
      <c r="AM155" s="8"/>
      <c r="AN155" s="5"/>
      <c r="AO155" s="21"/>
      <c r="AP155" s="21"/>
      <c r="AQ155" s="186"/>
      <c r="AR155" s="186"/>
      <c r="AS155" s="8"/>
      <c r="AT155" s="5"/>
      <c r="AU155" s="21"/>
      <c r="AV155" s="21"/>
      <c r="AW155" s="186"/>
      <c r="AX155" s="186"/>
      <c r="AY155" s="8"/>
      <c r="AZ155" s="5"/>
      <c r="BA155" s="21"/>
      <c r="BB155" s="21"/>
      <c r="BC155" s="186"/>
      <c r="BD155" s="186"/>
      <c r="BE155" s="8"/>
      <c r="BF155" s="5"/>
      <c r="BG155" s="21"/>
      <c r="BH155" s="21"/>
      <c r="BI155" s="186"/>
      <c r="BJ155" s="186"/>
      <c r="BK155" s="8"/>
      <c r="BL155" s="5"/>
      <c r="BM155" s="21"/>
      <c r="BN155" s="21"/>
      <c r="BO155" s="186"/>
      <c r="BP155" s="186"/>
      <c r="BQ155" s="8"/>
      <c r="BR155" s="5"/>
      <c r="BS155" s="21"/>
      <c r="BT155" s="21"/>
      <c r="BU155" s="186"/>
      <c r="BV155" s="186"/>
      <c r="BW155" s="8"/>
      <c r="BX155" s="5"/>
      <c r="BY155" s="21"/>
      <c r="BZ155" s="21"/>
      <c r="CA155" s="186"/>
      <c r="CB155" s="186"/>
      <c r="CC155" s="8"/>
      <c r="CD155" s="5"/>
      <c r="CE155" s="21"/>
      <c r="CF155" s="21"/>
      <c r="CG155" s="186"/>
      <c r="CH155" s="186"/>
      <c r="CI155" s="8"/>
      <c r="CJ155" s="5"/>
      <c r="CK155" s="21"/>
      <c r="CL155" s="21"/>
      <c r="CM155" s="186"/>
      <c r="CN155" s="151"/>
      <c r="CO155" s="36"/>
      <c r="CP155" s="37"/>
    </row>
    <row r="156" spans="1:94" ht="49.5" customHeight="1" x14ac:dyDescent="0.2">
      <c r="A156" s="136"/>
      <c r="B156" s="137"/>
      <c r="C156" s="138"/>
      <c r="D156" s="139"/>
      <c r="E156" s="9"/>
      <c r="F156" s="20"/>
      <c r="G156" s="34"/>
      <c r="H156" s="6"/>
      <c r="I156" s="140"/>
      <c r="J156" s="140"/>
      <c r="K156" s="140">
        <f t="shared" si="2"/>
        <v>0</v>
      </c>
      <c r="L156" s="35" t="str" cm="1">
        <f t="array" ref="L156">_xlfn.IFS(K156&lt;=0,"No aplica",K156&lt;=39,"Débil",K156&lt;=59,"Necesita mejora",K156&lt;=79,"Aceptable",K156&lt;=100,"Fuerte")</f>
        <v>No aplica</v>
      </c>
      <c r="M156" s="34" t="e" cm="1">
        <f t="array" ref="M156">_xlfn.IFS(AND(G156="Bajo",L156="Fuerte"),"Bajo",AND(G156="Bajo",L156="Aceptable"),"Bajo",AND(G156="Bajo",L156="Necesita mejora"),"Moderado",AND(G156="Bajo",L156="Débil"),"Por encima del promedio",AND(G156="Moderado",L156="Fuerte"),"Bajo",AND(G156="Moderado",L156="Aceptable"),"Moderado",AND(G156="Moderado",L156="Necesita mejora"),"Por encima del promedio",AND(G156="Moderado",L156="Débil"),"Alto",AND(G156="Por encima del promedio",L156="Fuerte"),"Moderado",AND(G156="Por encima del promedio",L156="Aceptable"),"Por encima del promedio",AND(G156="Por encima del promedio",L156="Necesita mejora"),"Alto",AND(G156="Por encima del promedio",L156="Débil"),"Alto",AND(G156="Alto",L156="Fuerte"),"Por encima del promedio",AND(G156="Alto",L156="Aceptable"),"Alto",AND(G156="Alto",L156="Necesita mejora"),"Alto",AND(G156="Alto",L156="Débil"),"Alto")</f>
        <v>#N/A</v>
      </c>
      <c r="N156" s="7" t="e" cm="1">
        <f t="array" ref="N156">_xlfn.IFS(M156="Bajo","Asumir",M156="Moderado","Reducir",M156="Por encima del promedio","Evitar",M156="Alto","Evitar")</f>
        <v>#N/A</v>
      </c>
      <c r="O156" s="4"/>
      <c r="P156" s="5"/>
      <c r="Q156" s="4"/>
      <c r="R156" s="21"/>
      <c r="S156" s="21"/>
      <c r="T156" s="5"/>
      <c r="U156" s="8"/>
      <c r="V156" s="5"/>
      <c r="W156" s="21"/>
      <c r="X156" s="21"/>
      <c r="Y156" s="186"/>
      <c r="Z156" s="186"/>
      <c r="AA156" s="8"/>
      <c r="AB156" s="5"/>
      <c r="AC156" s="21"/>
      <c r="AD156" s="21"/>
      <c r="AE156" s="186"/>
      <c r="AF156" s="186"/>
      <c r="AG156" s="8"/>
      <c r="AH156" s="5"/>
      <c r="AI156" s="21"/>
      <c r="AJ156" s="21"/>
      <c r="AK156" s="186"/>
      <c r="AL156" s="186"/>
      <c r="AM156" s="8"/>
      <c r="AN156" s="5"/>
      <c r="AO156" s="21"/>
      <c r="AP156" s="21"/>
      <c r="AQ156" s="186"/>
      <c r="AR156" s="186"/>
      <c r="AS156" s="8"/>
      <c r="AT156" s="5"/>
      <c r="AU156" s="21"/>
      <c r="AV156" s="21"/>
      <c r="AW156" s="186"/>
      <c r="AX156" s="186"/>
      <c r="AY156" s="8"/>
      <c r="AZ156" s="5"/>
      <c r="BA156" s="21"/>
      <c r="BB156" s="21"/>
      <c r="BC156" s="186"/>
      <c r="BD156" s="186"/>
      <c r="BE156" s="8"/>
      <c r="BF156" s="5"/>
      <c r="BG156" s="21"/>
      <c r="BH156" s="21"/>
      <c r="BI156" s="186"/>
      <c r="BJ156" s="186"/>
      <c r="BK156" s="8"/>
      <c r="BL156" s="5"/>
      <c r="BM156" s="21"/>
      <c r="BN156" s="21"/>
      <c r="BO156" s="186"/>
      <c r="BP156" s="186"/>
      <c r="BQ156" s="8"/>
      <c r="BR156" s="5"/>
      <c r="BS156" s="21"/>
      <c r="BT156" s="21"/>
      <c r="BU156" s="186"/>
      <c r="BV156" s="186"/>
      <c r="BW156" s="8"/>
      <c r="BX156" s="5"/>
      <c r="BY156" s="21"/>
      <c r="BZ156" s="21"/>
      <c r="CA156" s="186"/>
      <c r="CB156" s="186"/>
      <c r="CC156" s="8"/>
      <c r="CD156" s="5"/>
      <c r="CE156" s="21"/>
      <c r="CF156" s="21"/>
      <c r="CG156" s="186"/>
      <c r="CH156" s="186"/>
      <c r="CI156" s="8"/>
      <c r="CJ156" s="5"/>
      <c r="CK156" s="21"/>
      <c r="CL156" s="21"/>
      <c r="CM156" s="186"/>
      <c r="CN156" s="151"/>
      <c r="CO156" s="36"/>
      <c r="CP156" s="37"/>
    </row>
    <row r="157" spans="1:94" ht="49.5" customHeight="1" x14ac:dyDescent="0.2">
      <c r="A157" s="136"/>
      <c r="B157" s="137"/>
      <c r="C157" s="138"/>
      <c r="D157" s="139"/>
      <c r="E157" s="9"/>
      <c r="F157" s="20"/>
      <c r="G157" s="34"/>
      <c r="H157" s="6"/>
      <c r="I157" s="140"/>
      <c r="J157" s="140"/>
      <c r="K157" s="140">
        <f t="shared" si="2"/>
        <v>0</v>
      </c>
      <c r="L157" s="35" t="str" cm="1">
        <f t="array" ref="L157">_xlfn.IFS(K157&lt;=0,"No aplica",K157&lt;=39,"Débil",K157&lt;=59,"Necesita mejora",K157&lt;=79,"Aceptable",K157&lt;=100,"Fuerte")</f>
        <v>No aplica</v>
      </c>
      <c r="M157" s="34" t="e" cm="1">
        <f t="array" ref="M157">_xlfn.IFS(AND(G157="Bajo",L157="Fuerte"),"Bajo",AND(G157="Bajo",L157="Aceptable"),"Bajo",AND(G157="Bajo",L157="Necesita mejora"),"Moderado",AND(G157="Bajo",L157="Débil"),"Por encima del promedio",AND(G157="Moderado",L157="Fuerte"),"Bajo",AND(G157="Moderado",L157="Aceptable"),"Moderado",AND(G157="Moderado",L157="Necesita mejora"),"Por encima del promedio",AND(G157="Moderado",L157="Débil"),"Alto",AND(G157="Por encima del promedio",L157="Fuerte"),"Moderado",AND(G157="Por encima del promedio",L157="Aceptable"),"Por encima del promedio",AND(G157="Por encima del promedio",L157="Necesita mejora"),"Alto",AND(G157="Por encima del promedio",L157="Débil"),"Alto",AND(G157="Alto",L157="Fuerte"),"Por encima del promedio",AND(G157="Alto",L157="Aceptable"),"Alto",AND(G157="Alto",L157="Necesita mejora"),"Alto",AND(G157="Alto",L157="Débil"),"Alto")</f>
        <v>#N/A</v>
      </c>
      <c r="N157" s="7" t="e" cm="1">
        <f t="array" ref="N157">_xlfn.IFS(M157="Bajo","Asumir",M157="Moderado","Reducir",M157="Por encima del promedio","Evitar",M157="Alto","Evitar")</f>
        <v>#N/A</v>
      </c>
      <c r="O157" s="4"/>
      <c r="P157" s="5"/>
      <c r="Q157" s="4"/>
      <c r="R157" s="21"/>
      <c r="S157" s="21"/>
      <c r="T157" s="5"/>
      <c r="U157" s="8"/>
      <c r="V157" s="5"/>
      <c r="W157" s="21"/>
      <c r="X157" s="21"/>
      <c r="Y157" s="186"/>
      <c r="Z157" s="186"/>
      <c r="AA157" s="8"/>
      <c r="AB157" s="5"/>
      <c r="AC157" s="21"/>
      <c r="AD157" s="21"/>
      <c r="AE157" s="186"/>
      <c r="AF157" s="186"/>
      <c r="AG157" s="8"/>
      <c r="AH157" s="5"/>
      <c r="AI157" s="21"/>
      <c r="AJ157" s="21"/>
      <c r="AK157" s="186"/>
      <c r="AL157" s="186"/>
      <c r="AM157" s="8"/>
      <c r="AN157" s="5"/>
      <c r="AO157" s="21"/>
      <c r="AP157" s="21"/>
      <c r="AQ157" s="186"/>
      <c r="AR157" s="186"/>
      <c r="AS157" s="8"/>
      <c r="AT157" s="5"/>
      <c r="AU157" s="21"/>
      <c r="AV157" s="21"/>
      <c r="AW157" s="186"/>
      <c r="AX157" s="186"/>
      <c r="AY157" s="8"/>
      <c r="AZ157" s="5"/>
      <c r="BA157" s="21"/>
      <c r="BB157" s="21"/>
      <c r="BC157" s="186"/>
      <c r="BD157" s="186"/>
      <c r="BE157" s="8"/>
      <c r="BF157" s="5"/>
      <c r="BG157" s="21"/>
      <c r="BH157" s="21"/>
      <c r="BI157" s="186"/>
      <c r="BJ157" s="186"/>
      <c r="BK157" s="8"/>
      <c r="BL157" s="5"/>
      <c r="BM157" s="21"/>
      <c r="BN157" s="21"/>
      <c r="BO157" s="186"/>
      <c r="BP157" s="186"/>
      <c r="BQ157" s="8"/>
      <c r="BR157" s="5"/>
      <c r="BS157" s="21"/>
      <c r="BT157" s="21"/>
      <c r="BU157" s="186"/>
      <c r="BV157" s="186"/>
      <c r="BW157" s="8"/>
      <c r="BX157" s="5"/>
      <c r="BY157" s="21"/>
      <c r="BZ157" s="21"/>
      <c r="CA157" s="186"/>
      <c r="CB157" s="186"/>
      <c r="CC157" s="8"/>
      <c r="CD157" s="5"/>
      <c r="CE157" s="21"/>
      <c r="CF157" s="21"/>
      <c r="CG157" s="186"/>
      <c r="CH157" s="186"/>
      <c r="CI157" s="8"/>
      <c r="CJ157" s="5"/>
      <c r="CK157" s="21"/>
      <c r="CL157" s="21"/>
      <c r="CM157" s="186"/>
      <c r="CN157" s="151"/>
      <c r="CO157" s="36"/>
      <c r="CP157" s="37"/>
    </row>
    <row r="158" spans="1:94" ht="49.5" customHeight="1" x14ac:dyDescent="0.2">
      <c r="A158" s="136"/>
      <c r="B158" s="137"/>
      <c r="C158" s="138"/>
      <c r="D158" s="139"/>
      <c r="E158" s="9"/>
      <c r="F158" s="20"/>
      <c r="G158" s="34"/>
      <c r="H158" s="6"/>
      <c r="I158" s="140"/>
      <c r="J158" s="140"/>
      <c r="K158" s="140">
        <f t="shared" si="2"/>
        <v>0</v>
      </c>
      <c r="L158" s="35" t="str" cm="1">
        <f t="array" ref="L158">_xlfn.IFS(K158&lt;=0,"No aplica",K158&lt;=39,"Débil",K158&lt;=59,"Necesita mejora",K158&lt;=79,"Aceptable",K158&lt;=100,"Fuerte")</f>
        <v>No aplica</v>
      </c>
      <c r="M158" s="34" t="e" cm="1">
        <f t="array" ref="M158">_xlfn.IFS(AND(G158="Bajo",L158="Fuerte"),"Bajo",AND(G158="Bajo",L158="Aceptable"),"Bajo",AND(G158="Bajo",L158="Necesita mejora"),"Moderado",AND(G158="Bajo",L158="Débil"),"Por encima del promedio",AND(G158="Moderado",L158="Fuerte"),"Bajo",AND(G158="Moderado",L158="Aceptable"),"Moderado",AND(G158="Moderado",L158="Necesita mejora"),"Por encima del promedio",AND(G158="Moderado",L158="Débil"),"Alto",AND(G158="Por encima del promedio",L158="Fuerte"),"Moderado",AND(G158="Por encima del promedio",L158="Aceptable"),"Por encima del promedio",AND(G158="Por encima del promedio",L158="Necesita mejora"),"Alto",AND(G158="Por encima del promedio",L158="Débil"),"Alto",AND(G158="Alto",L158="Fuerte"),"Por encima del promedio",AND(G158="Alto",L158="Aceptable"),"Alto",AND(G158="Alto",L158="Necesita mejora"),"Alto",AND(G158="Alto",L158="Débil"),"Alto")</f>
        <v>#N/A</v>
      </c>
      <c r="N158" s="7" t="e" cm="1">
        <f t="array" ref="N158">_xlfn.IFS(M158="Bajo","Asumir",M158="Moderado","Reducir",M158="Por encima del promedio","Evitar",M158="Alto","Evitar")</f>
        <v>#N/A</v>
      </c>
      <c r="O158" s="4"/>
      <c r="P158" s="5"/>
      <c r="Q158" s="4"/>
      <c r="R158" s="21"/>
      <c r="S158" s="21"/>
      <c r="T158" s="5"/>
      <c r="U158" s="8"/>
      <c r="V158" s="5"/>
      <c r="W158" s="21"/>
      <c r="X158" s="21"/>
      <c r="Y158" s="186"/>
      <c r="Z158" s="186"/>
      <c r="AA158" s="8"/>
      <c r="AB158" s="5"/>
      <c r="AC158" s="21"/>
      <c r="AD158" s="21"/>
      <c r="AE158" s="186"/>
      <c r="AF158" s="186"/>
      <c r="AG158" s="8"/>
      <c r="AH158" s="5"/>
      <c r="AI158" s="21"/>
      <c r="AJ158" s="21"/>
      <c r="AK158" s="186"/>
      <c r="AL158" s="186"/>
      <c r="AM158" s="8"/>
      <c r="AN158" s="5"/>
      <c r="AO158" s="21"/>
      <c r="AP158" s="21"/>
      <c r="AQ158" s="186"/>
      <c r="AR158" s="186"/>
      <c r="AS158" s="8"/>
      <c r="AT158" s="5"/>
      <c r="AU158" s="21"/>
      <c r="AV158" s="21"/>
      <c r="AW158" s="186"/>
      <c r="AX158" s="186"/>
      <c r="AY158" s="8"/>
      <c r="AZ158" s="5"/>
      <c r="BA158" s="21"/>
      <c r="BB158" s="21"/>
      <c r="BC158" s="186"/>
      <c r="BD158" s="186"/>
      <c r="BE158" s="8"/>
      <c r="BF158" s="5"/>
      <c r="BG158" s="21"/>
      <c r="BH158" s="21"/>
      <c r="BI158" s="186"/>
      <c r="BJ158" s="186"/>
      <c r="BK158" s="8"/>
      <c r="BL158" s="5"/>
      <c r="BM158" s="21"/>
      <c r="BN158" s="21"/>
      <c r="BO158" s="186"/>
      <c r="BP158" s="186"/>
      <c r="BQ158" s="8"/>
      <c r="BR158" s="5"/>
      <c r="BS158" s="21"/>
      <c r="BT158" s="21"/>
      <c r="BU158" s="186"/>
      <c r="BV158" s="186"/>
      <c r="BW158" s="8"/>
      <c r="BX158" s="5"/>
      <c r="BY158" s="21"/>
      <c r="BZ158" s="21"/>
      <c r="CA158" s="186"/>
      <c r="CB158" s="186"/>
      <c r="CC158" s="8"/>
      <c r="CD158" s="5"/>
      <c r="CE158" s="21"/>
      <c r="CF158" s="21"/>
      <c r="CG158" s="186"/>
      <c r="CH158" s="186"/>
      <c r="CI158" s="8"/>
      <c r="CJ158" s="5"/>
      <c r="CK158" s="21"/>
      <c r="CL158" s="21"/>
      <c r="CM158" s="186"/>
      <c r="CN158" s="151"/>
      <c r="CO158" s="36"/>
      <c r="CP158" s="37"/>
    </row>
    <row r="159" spans="1:94" ht="49.5" customHeight="1" x14ac:dyDescent="0.2">
      <c r="A159" s="136"/>
      <c r="B159" s="137"/>
      <c r="C159" s="138"/>
      <c r="D159" s="139"/>
      <c r="E159" s="9"/>
      <c r="F159" s="20"/>
      <c r="G159" s="34"/>
      <c r="H159" s="6"/>
      <c r="I159" s="140"/>
      <c r="J159" s="140"/>
      <c r="K159" s="140">
        <f t="shared" si="2"/>
        <v>0</v>
      </c>
      <c r="L159" s="35" t="str" cm="1">
        <f t="array" ref="L159">_xlfn.IFS(K159&lt;=0,"No aplica",K159&lt;=39,"Débil",K159&lt;=59,"Necesita mejora",K159&lt;=79,"Aceptable",K159&lt;=100,"Fuerte")</f>
        <v>No aplica</v>
      </c>
      <c r="M159" s="34" t="e" cm="1">
        <f t="array" ref="M159">_xlfn.IFS(AND(G159="Bajo",L159="Fuerte"),"Bajo",AND(G159="Bajo",L159="Aceptable"),"Bajo",AND(G159="Bajo",L159="Necesita mejora"),"Moderado",AND(G159="Bajo",L159="Débil"),"Por encima del promedio",AND(G159="Moderado",L159="Fuerte"),"Bajo",AND(G159="Moderado",L159="Aceptable"),"Moderado",AND(G159="Moderado",L159="Necesita mejora"),"Por encima del promedio",AND(G159="Moderado",L159="Débil"),"Alto",AND(G159="Por encima del promedio",L159="Fuerte"),"Moderado",AND(G159="Por encima del promedio",L159="Aceptable"),"Por encima del promedio",AND(G159="Por encima del promedio",L159="Necesita mejora"),"Alto",AND(G159="Por encima del promedio",L159="Débil"),"Alto",AND(G159="Alto",L159="Fuerte"),"Por encima del promedio",AND(G159="Alto",L159="Aceptable"),"Alto",AND(G159="Alto",L159="Necesita mejora"),"Alto",AND(G159="Alto",L159="Débil"),"Alto")</f>
        <v>#N/A</v>
      </c>
      <c r="N159" s="7" t="e" cm="1">
        <f t="array" ref="N159">_xlfn.IFS(M159="Bajo","Asumir",M159="Moderado","Reducir",M159="Por encima del promedio","Evitar",M159="Alto","Evitar")</f>
        <v>#N/A</v>
      </c>
      <c r="O159" s="4"/>
      <c r="P159" s="5"/>
      <c r="Q159" s="4"/>
      <c r="R159" s="21"/>
      <c r="S159" s="21"/>
      <c r="T159" s="5"/>
      <c r="U159" s="8"/>
      <c r="V159" s="5"/>
      <c r="W159" s="21"/>
      <c r="X159" s="21"/>
      <c r="Y159" s="186"/>
      <c r="Z159" s="186"/>
      <c r="AA159" s="8"/>
      <c r="AB159" s="5"/>
      <c r="AC159" s="21"/>
      <c r="AD159" s="21"/>
      <c r="AE159" s="186"/>
      <c r="AF159" s="186"/>
      <c r="AG159" s="8"/>
      <c r="AH159" s="5"/>
      <c r="AI159" s="21"/>
      <c r="AJ159" s="21"/>
      <c r="AK159" s="186"/>
      <c r="AL159" s="186"/>
      <c r="AM159" s="8"/>
      <c r="AN159" s="5"/>
      <c r="AO159" s="21"/>
      <c r="AP159" s="21"/>
      <c r="AQ159" s="186"/>
      <c r="AR159" s="186"/>
      <c r="AS159" s="8"/>
      <c r="AT159" s="5"/>
      <c r="AU159" s="21"/>
      <c r="AV159" s="21"/>
      <c r="AW159" s="186"/>
      <c r="AX159" s="186"/>
      <c r="AY159" s="8"/>
      <c r="AZ159" s="5"/>
      <c r="BA159" s="21"/>
      <c r="BB159" s="21"/>
      <c r="BC159" s="186"/>
      <c r="BD159" s="186"/>
      <c r="BE159" s="8"/>
      <c r="BF159" s="5"/>
      <c r="BG159" s="21"/>
      <c r="BH159" s="21"/>
      <c r="BI159" s="186"/>
      <c r="BJ159" s="186"/>
      <c r="BK159" s="8"/>
      <c r="BL159" s="5"/>
      <c r="BM159" s="21"/>
      <c r="BN159" s="21"/>
      <c r="BO159" s="186"/>
      <c r="BP159" s="186"/>
      <c r="BQ159" s="8"/>
      <c r="BR159" s="5"/>
      <c r="BS159" s="21"/>
      <c r="BT159" s="21"/>
      <c r="BU159" s="186"/>
      <c r="BV159" s="186"/>
      <c r="BW159" s="8"/>
      <c r="BX159" s="5"/>
      <c r="BY159" s="21"/>
      <c r="BZ159" s="21"/>
      <c r="CA159" s="186"/>
      <c r="CB159" s="186"/>
      <c r="CC159" s="8"/>
      <c r="CD159" s="5"/>
      <c r="CE159" s="21"/>
      <c r="CF159" s="21"/>
      <c r="CG159" s="186"/>
      <c r="CH159" s="186"/>
      <c r="CI159" s="8"/>
      <c r="CJ159" s="5"/>
      <c r="CK159" s="21"/>
      <c r="CL159" s="21"/>
      <c r="CM159" s="186"/>
      <c r="CN159" s="151"/>
      <c r="CO159" s="36"/>
      <c r="CP159" s="37"/>
    </row>
    <row r="160" spans="1:94" ht="49.5" customHeight="1" x14ac:dyDescent="0.2">
      <c r="A160" s="136"/>
      <c r="B160" s="137"/>
      <c r="C160" s="138"/>
      <c r="D160" s="139"/>
      <c r="E160" s="9"/>
      <c r="F160" s="20"/>
      <c r="G160" s="34"/>
      <c r="H160" s="6"/>
      <c r="I160" s="140"/>
      <c r="J160" s="140"/>
      <c r="K160" s="140">
        <f t="shared" si="2"/>
        <v>0</v>
      </c>
      <c r="L160" s="35" t="str" cm="1">
        <f t="array" ref="L160">_xlfn.IFS(K160&lt;=0,"No aplica",K160&lt;=39,"Débil",K160&lt;=59,"Necesita mejora",K160&lt;=79,"Aceptable",K160&lt;=100,"Fuerte")</f>
        <v>No aplica</v>
      </c>
      <c r="M160" s="34" t="e" cm="1">
        <f t="array" ref="M160">_xlfn.IFS(AND(G160="Bajo",L160="Fuerte"),"Bajo",AND(G160="Bajo",L160="Aceptable"),"Bajo",AND(G160="Bajo",L160="Necesita mejora"),"Moderado",AND(G160="Bajo",L160="Débil"),"Por encima del promedio",AND(G160="Moderado",L160="Fuerte"),"Bajo",AND(G160="Moderado",L160="Aceptable"),"Moderado",AND(G160="Moderado",L160="Necesita mejora"),"Por encima del promedio",AND(G160="Moderado",L160="Débil"),"Alto",AND(G160="Por encima del promedio",L160="Fuerte"),"Moderado",AND(G160="Por encima del promedio",L160="Aceptable"),"Por encima del promedio",AND(G160="Por encima del promedio",L160="Necesita mejora"),"Alto",AND(G160="Por encima del promedio",L160="Débil"),"Alto",AND(G160="Alto",L160="Fuerte"),"Por encima del promedio",AND(G160="Alto",L160="Aceptable"),"Alto",AND(G160="Alto",L160="Necesita mejora"),"Alto",AND(G160="Alto",L160="Débil"),"Alto")</f>
        <v>#N/A</v>
      </c>
      <c r="N160" s="7" t="e" cm="1">
        <f t="array" ref="N160">_xlfn.IFS(M160="Bajo","Asumir",M160="Moderado","Reducir",M160="Por encima del promedio","Evitar",M160="Alto","Evitar")</f>
        <v>#N/A</v>
      </c>
      <c r="O160" s="4"/>
      <c r="P160" s="5"/>
      <c r="Q160" s="4"/>
      <c r="R160" s="21"/>
      <c r="S160" s="21"/>
      <c r="T160" s="5"/>
      <c r="U160" s="8"/>
      <c r="V160" s="5"/>
      <c r="W160" s="21"/>
      <c r="X160" s="21"/>
      <c r="Y160" s="186"/>
      <c r="Z160" s="186"/>
      <c r="AA160" s="8"/>
      <c r="AB160" s="5"/>
      <c r="AC160" s="21"/>
      <c r="AD160" s="21"/>
      <c r="AE160" s="186"/>
      <c r="AF160" s="186"/>
      <c r="AG160" s="8"/>
      <c r="AH160" s="5"/>
      <c r="AI160" s="21"/>
      <c r="AJ160" s="21"/>
      <c r="AK160" s="186"/>
      <c r="AL160" s="186"/>
      <c r="AM160" s="8"/>
      <c r="AN160" s="5"/>
      <c r="AO160" s="21"/>
      <c r="AP160" s="21"/>
      <c r="AQ160" s="186"/>
      <c r="AR160" s="186"/>
      <c r="AS160" s="8"/>
      <c r="AT160" s="5"/>
      <c r="AU160" s="21"/>
      <c r="AV160" s="21"/>
      <c r="AW160" s="186"/>
      <c r="AX160" s="186"/>
      <c r="AY160" s="8"/>
      <c r="AZ160" s="5"/>
      <c r="BA160" s="21"/>
      <c r="BB160" s="21"/>
      <c r="BC160" s="186"/>
      <c r="BD160" s="186"/>
      <c r="BE160" s="8"/>
      <c r="BF160" s="5"/>
      <c r="BG160" s="21"/>
      <c r="BH160" s="21"/>
      <c r="BI160" s="186"/>
      <c r="BJ160" s="186"/>
      <c r="BK160" s="8"/>
      <c r="BL160" s="5"/>
      <c r="BM160" s="21"/>
      <c r="BN160" s="21"/>
      <c r="BO160" s="186"/>
      <c r="BP160" s="186"/>
      <c r="BQ160" s="8"/>
      <c r="BR160" s="5"/>
      <c r="BS160" s="21"/>
      <c r="BT160" s="21"/>
      <c r="BU160" s="186"/>
      <c r="BV160" s="186"/>
      <c r="BW160" s="8"/>
      <c r="BX160" s="5"/>
      <c r="BY160" s="21"/>
      <c r="BZ160" s="21"/>
      <c r="CA160" s="186"/>
      <c r="CB160" s="186"/>
      <c r="CC160" s="8"/>
      <c r="CD160" s="5"/>
      <c r="CE160" s="21"/>
      <c r="CF160" s="21"/>
      <c r="CG160" s="186"/>
      <c r="CH160" s="186"/>
      <c r="CI160" s="8"/>
      <c r="CJ160" s="5"/>
      <c r="CK160" s="21"/>
      <c r="CL160" s="21"/>
      <c r="CM160" s="186"/>
      <c r="CN160" s="151"/>
      <c r="CO160" s="36"/>
      <c r="CP160" s="37"/>
    </row>
    <row r="161" spans="1:94" ht="49.5" customHeight="1" x14ac:dyDescent="0.2">
      <c r="A161" s="136"/>
      <c r="B161" s="137"/>
      <c r="C161" s="138"/>
      <c r="D161" s="139"/>
      <c r="E161" s="9"/>
      <c r="F161" s="20"/>
      <c r="G161" s="34"/>
      <c r="H161" s="6"/>
      <c r="I161" s="140"/>
      <c r="J161" s="140"/>
      <c r="K161" s="140">
        <f t="shared" si="2"/>
        <v>0</v>
      </c>
      <c r="L161" s="35" t="str" cm="1">
        <f t="array" ref="L161">_xlfn.IFS(K161&lt;=0,"No aplica",K161&lt;=39,"Débil",K161&lt;=59,"Necesita mejora",K161&lt;=79,"Aceptable",K161&lt;=100,"Fuerte")</f>
        <v>No aplica</v>
      </c>
      <c r="M161" s="34" t="e" cm="1">
        <f t="array" ref="M161">_xlfn.IFS(AND(G161="Bajo",L161="Fuerte"),"Bajo",AND(G161="Bajo",L161="Aceptable"),"Bajo",AND(G161="Bajo",L161="Necesita mejora"),"Moderado",AND(G161="Bajo",L161="Débil"),"Por encima del promedio",AND(G161="Moderado",L161="Fuerte"),"Bajo",AND(G161="Moderado",L161="Aceptable"),"Moderado",AND(G161="Moderado",L161="Necesita mejora"),"Por encima del promedio",AND(G161="Moderado",L161="Débil"),"Alto",AND(G161="Por encima del promedio",L161="Fuerte"),"Moderado",AND(G161="Por encima del promedio",L161="Aceptable"),"Por encima del promedio",AND(G161="Por encima del promedio",L161="Necesita mejora"),"Alto",AND(G161="Por encima del promedio",L161="Débil"),"Alto",AND(G161="Alto",L161="Fuerte"),"Por encima del promedio",AND(G161="Alto",L161="Aceptable"),"Alto",AND(G161="Alto",L161="Necesita mejora"),"Alto",AND(G161="Alto",L161="Débil"),"Alto")</f>
        <v>#N/A</v>
      </c>
      <c r="N161" s="7" t="e" cm="1">
        <f t="array" ref="N161">_xlfn.IFS(M161="Bajo","Asumir",M161="Moderado","Reducir",M161="Por encima del promedio","Evitar",M161="Alto","Evitar")</f>
        <v>#N/A</v>
      </c>
      <c r="O161" s="4"/>
      <c r="P161" s="5"/>
      <c r="Q161" s="4"/>
      <c r="R161" s="21"/>
      <c r="S161" s="21"/>
      <c r="T161" s="5"/>
      <c r="U161" s="8"/>
      <c r="V161" s="5"/>
      <c r="W161" s="21"/>
      <c r="X161" s="21"/>
      <c r="Y161" s="186"/>
      <c r="Z161" s="186"/>
      <c r="AA161" s="8"/>
      <c r="AB161" s="5"/>
      <c r="AC161" s="21"/>
      <c r="AD161" s="21"/>
      <c r="AE161" s="186"/>
      <c r="AF161" s="186"/>
      <c r="AG161" s="8"/>
      <c r="AH161" s="5"/>
      <c r="AI161" s="21"/>
      <c r="AJ161" s="21"/>
      <c r="AK161" s="186"/>
      <c r="AL161" s="186"/>
      <c r="AM161" s="8"/>
      <c r="AN161" s="5"/>
      <c r="AO161" s="21"/>
      <c r="AP161" s="21"/>
      <c r="AQ161" s="186"/>
      <c r="AR161" s="186"/>
      <c r="AS161" s="8"/>
      <c r="AT161" s="5"/>
      <c r="AU161" s="21"/>
      <c r="AV161" s="21"/>
      <c r="AW161" s="186"/>
      <c r="AX161" s="186"/>
      <c r="AY161" s="8"/>
      <c r="AZ161" s="5"/>
      <c r="BA161" s="21"/>
      <c r="BB161" s="21"/>
      <c r="BC161" s="186"/>
      <c r="BD161" s="186"/>
      <c r="BE161" s="8"/>
      <c r="BF161" s="5"/>
      <c r="BG161" s="21"/>
      <c r="BH161" s="21"/>
      <c r="BI161" s="186"/>
      <c r="BJ161" s="186"/>
      <c r="BK161" s="8"/>
      <c r="BL161" s="5"/>
      <c r="BM161" s="21"/>
      <c r="BN161" s="21"/>
      <c r="BO161" s="186"/>
      <c r="BP161" s="186"/>
      <c r="BQ161" s="8"/>
      <c r="BR161" s="5"/>
      <c r="BS161" s="21"/>
      <c r="BT161" s="21"/>
      <c r="BU161" s="186"/>
      <c r="BV161" s="186"/>
      <c r="BW161" s="8"/>
      <c r="BX161" s="5"/>
      <c r="BY161" s="21"/>
      <c r="BZ161" s="21"/>
      <c r="CA161" s="186"/>
      <c r="CB161" s="186"/>
      <c r="CC161" s="8"/>
      <c r="CD161" s="5"/>
      <c r="CE161" s="21"/>
      <c r="CF161" s="21"/>
      <c r="CG161" s="186"/>
      <c r="CH161" s="186"/>
      <c r="CI161" s="8"/>
      <c r="CJ161" s="5"/>
      <c r="CK161" s="21"/>
      <c r="CL161" s="21"/>
      <c r="CM161" s="186"/>
      <c r="CN161" s="151"/>
      <c r="CO161" s="36"/>
      <c r="CP161" s="37"/>
    </row>
    <row r="162" spans="1:94" ht="49.5" customHeight="1" x14ac:dyDescent="0.2">
      <c r="A162" s="136"/>
      <c r="B162" s="137"/>
      <c r="C162" s="138"/>
      <c r="D162" s="139"/>
      <c r="E162" s="9"/>
      <c r="F162" s="20"/>
      <c r="G162" s="34"/>
      <c r="H162" s="6"/>
      <c r="I162" s="140"/>
      <c r="J162" s="140"/>
      <c r="K162" s="140">
        <f t="shared" si="2"/>
        <v>0</v>
      </c>
      <c r="L162" s="35" t="str" cm="1">
        <f t="array" ref="L162">_xlfn.IFS(K162&lt;=0,"No aplica",K162&lt;=39,"Débil",K162&lt;=59,"Necesita mejora",K162&lt;=79,"Aceptable",K162&lt;=100,"Fuerte")</f>
        <v>No aplica</v>
      </c>
      <c r="M162" s="34" t="e" cm="1">
        <f t="array" ref="M162">_xlfn.IFS(AND(G162="Bajo",L162="Fuerte"),"Bajo",AND(G162="Bajo",L162="Aceptable"),"Bajo",AND(G162="Bajo",L162="Necesita mejora"),"Moderado",AND(G162="Bajo",L162="Débil"),"Por encima del promedio",AND(G162="Moderado",L162="Fuerte"),"Bajo",AND(G162="Moderado",L162="Aceptable"),"Moderado",AND(G162="Moderado",L162="Necesita mejora"),"Por encima del promedio",AND(G162="Moderado",L162="Débil"),"Alto",AND(G162="Por encima del promedio",L162="Fuerte"),"Moderado",AND(G162="Por encima del promedio",L162="Aceptable"),"Por encima del promedio",AND(G162="Por encima del promedio",L162="Necesita mejora"),"Alto",AND(G162="Por encima del promedio",L162="Débil"),"Alto",AND(G162="Alto",L162="Fuerte"),"Por encima del promedio",AND(G162="Alto",L162="Aceptable"),"Alto",AND(G162="Alto",L162="Necesita mejora"),"Alto",AND(G162="Alto",L162="Débil"),"Alto")</f>
        <v>#N/A</v>
      </c>
      <c r="N162" s="7" t="e" cm="1">
        <f t="array" ref="N162">_xlfn.IFS(M162="Bajo","Asumir",M162="Moderado","Reducir",M162="Por encima del promedio","Evitar",M162="Alto","Evitar")</f>
        <v>#N/A</v>
      </c>
      <c r="O162" s="4"/>
      <c r="P162" s="5"/>
      <c r="Q162" s="4"/>
      <c r="R162" s="21"/>
      <c r="S162" s="21"/>
      <c r="T162" s="5"/>
      <c r="U162" s="8"/>
      <c r="V162" s="5"/>
      <c r="W162" s="21"/>
      <c r="X162" s="21"/>
      <c r="Y162" s="186"/>
      <c r="Z162" s="186"/>
      <c r="AA162" s="8"/>
      <c r="AB162" s="5"/>
      <c r="AC162" s="21"/>
      <c r="AD162" s="21"/>
      <c r="AE162" s="186"/>
      <c r="AF162" s="186"/>
      <c r="AG162" s="8"/>
      <c r="AH162" s="5"/>
      <c r="AI162" s="21"/>
      <c r="AJ162" s="21"/>
      <c r="AK162" s="186"/>
      <c r="AL162" s="186"/>
      <c r="AM162" s="8"/>
      <c r="AN162" s="5"/>
      <c r="AO162" s="21"/>
      <c r="AP162" s="21"/>
      <c r="AQ162" s="186"/>
      <c r="AR162" s="186"/>
      <c r="AS162" s="8"/>
      <c r="AT162" s="5"/>
      <c r="AU162" s="21"/>
      <c r="AV162" s="21"/>
      <c r="AW162" s="186"/>
      <c r="AX162" s="186"/>
      <c r="AY162" s="8"/>
      <c r="AZ162" s="5"/>
      <c r="BA162" s="21"/>
      <c r="BB162" s="21"/>
      <c r="BC162" s="186"/>
      <c r="BD162" s="186"/>
      <c r="BE162" s="8"/>
      <c r="BF162" s="5"/>
      <c r="BG162" s="21"/>
      <c r="BH162" s="21"/>
      <c r="BI162" s="186"/>
      <c r="BJ162" s="186"/>
      <c r="BK162" s="8"/>
      <c r="BL162" s="5"/>
      <c r="BM162" s="21"/>
      <c r="BN162" s="21"/>
      <c r="BO162" s="186"/>
      <c r="BP162" s="186"/>
      <c r="BQ162" s="8"/>
      <c r="BR162" s="5"/>
      <c r="BS162" s="21"/>
      <c r="BT162" s="21"/>
      <c r="BU162" s="186"/>
      <c r="BV162" s="186"/>
      <c r="BW162" s="8"/>
      <c r="BX162" s="5"/>
      <c r="BY162" s="21"/>
      <c r="BZ162" s="21"/>
      <c r="CA162" s="186"/>
      <c r="CB162" s="186"/>
      <c r="CC162" s="8"/>
      <c r="CD162" s="5"/>
      <c r="CE162" s="21"/>
      <c r="CF162" s="21"/>
      <c r="CG162" s="186"/>
      <c r="CH162" s="186"/>
      <c r="CI162" s="8"/>
      <c r="CJ162" s="5"/>
      <c r="CK162" s="21"/>
      <c r="CL162" s="21"/>
      <c r="CM162" s="186"/>
      <c r="CN162" s="151"/>
      <c r="CO162" s="36"/>
      <c r="CP162" s="37"/>
    </row>
    <row r="163" spans="1:94" ht="49.5" customHeight="1" x14ac:dyDescent="0.2">
      <c r="A163" s="136"/>
      <c r="B163" s="137"/>
      <c r="C163" s="138"/>
      <c r="D163" s="139"/>
      <c r="E163" s="9"/>
      <c r="F163" s="20"/>
      <c r="G163" s="34"/>
      <c r="H163" s="6"/>
      <c r="I163" s="140"/>
      <c r="J163" s="140"/>
      <c r="K163" s="140">
        <f t="shared" si="2"/>
        <v>0</v>
      </c>
      <c r="L163" s="35" t="str" cm="1">
        <f t="array" ref="L163">_xlfn.IFS(K163&lt;=0,"No aplica",K163&lt;=39,"Débil",K163&lt;=59,"Necesita mejora",K163&lt;=79,"Aceptable",K163&lt;=100,"Fuerte")</f>
        <v>No aplica</v>
      </c>
      <c r="M163" s="34" t="e" cm="1">
        <f t="array" ref="M163">_xlfn.IFS(AND(G163="Bajo",L163="Fuerte"),"Bajo",AND(G163="Bajo",L163="Aceptable"),"Bajo",AND(G163="Bajo",L163="Necesita mejora"),"Moderado",AND(G163="Bajo",L163="Débil"),"Por encima del promedio",AND(G163="Moderado",L163="Fuerte"),"Bajo",AND(G163="Moderado",L163="Aceptable"),"Moderado",AND(G163="Moderado",L163="Necesita mejora"),"Por encima del promedio",AND(G163="Moderado",L163="Débil"),"Alto",AND(G163="Por encima del promedio",L163="Fuerte"),"Moderado",AND(G163="Por encima del promedio",L163="Aceptable"),"Por encima del promedio",AND(G163="Por encima del promedio",L163="Necesita mejora"),"Alto",AND(G163="Por encima del promedio",L163="Débil"),"Alto",AND(G163="Alto",L163="Fuerte"),"Por encima del promedio",AND(G163="Alto",L163="Aceptable"),"Alto",AND(G163="Alto",L163="Necesita mejora"),"Alto",AND(G163="Alto",L163="Débil"),"Alto")</f>
        <v>#N/A</v>
      </c>
      <c r="N163" s="7" t="e" cm="1">
        <f t="array" ref="N163">_xlfn.IFS(M163="Bajo","Asumir",M163="Moderado","Reducir",M163="Por encima del promedio","Evitar",M163="Alto","Evitar")</f>
        <v>#N/A</v>
      </c>
      <c r="O163" s="4"/>
      <c r="P163" s="5"/>
      <c r="Q163" s="4"/>
      <c r="R163" s="21"/>
      <c r="S163" s="21"/>
      <c r="T163" s="5"/>
      <c r="U163" s="8"/>
      <c r="V163" s="5"/>
      <c r="W163" s="21"/>
      <c r="X163" s="21"/>
      <c r="Y163" s="186"/>
      <c r="Z163" s="186"/>
      <c r="AA163" s="8"/>
      <c r="AB163" s="5"/>
      <c r="AC163" s="21"/>
      <c r="AD163" s="21"/>
      <c r="AE163" s="186"/>
      <c r="AF163" s="186"/>
      <c r="AG163" s="8"/>
      <c r="AH163" s="5"/>
      <c r="AI163" s="21"/>
      <c r="AJ163" s="21"/>
      <c r="AK163" s="186"/>
      <c r="AL163" s="186"/>
      <c r="AM163" s="8"/>
      <c r="AN163" s="5"/>
      <c r="AO163" s="21"/>
      <c r="AP163" s="21"/>
      <c r="AQ163" s="186"/>
      <c r="AR163" s="186"/>
      <c r="AS163" s="8"/>
      <c r="AT163" s="5"/>
      <c r="AU163" s="21"/>
      <c r="AV163" s="21"/>
      <c r="AW163" s="186"/>
      <c r="AX163" s="186"/>
      <c r="AY163" s="8"/>
      <c r="AZ163" s="5"/>
      <c r="BA163" s="21"/>
      <c r="BB163" s="21"/>
      <c r="BC163" s="186"/>
      <c r="BD163" s="186"/>
      <c r="BE163" s="8"/>
      <c r="BF163" s="5"/>
      <c r="BG163" s="21"/>
      <c r="BH163" s="21"/>
      <c r="BI163" s="186"/>
      <c r="BJ163" s="186"/>
      <c r="BK163" s="8"/>
      <c r="BL163" s="5"/>
      <c r="BM163" s="21"/>
      <c r="BN163" s="21"/>
      <c r="BO163" s="186"/>
      <c r="BP163" s="186"/>
      <c r="BQ163" s="8"/>
      <c r="BR163" s="5"/>
      <c r="BS163" s="21"/>
      <c r="BT163" s="21"/>
      <c r="BU163" s="186"/>
      <c r="BV163" s="186"/>
      <c r="BW163" s="8"/>
      <c r="BX163" s="5"/>
      <c r="BY163" s="21"/>
      <c r="BZ163" s="21"/>
      <c r="CA163" s="186"/>
      <c r="CB163" s="186"/>
      <c r="CC163" s="8"/>
      <c r="CD163" s="5"/>
      <c r="CE163" s="21"/>
      <c r="CF163" s="21"/>
      <c r="CG163" s="186"/>
      <c r="CH163" s="186"/>
      <c r="CI163" s="8"/>
      <c r="CJ163" s="5"/>
      <c r="CK163" s="21"/>
      <c r="CL163" s="21"/>
      <c r="CM163" s="186"/>
      <c r="CN163" s="151"/>
      <c r="CO163" s="36"/>
      <c r="CP163" s="37"/>
    </row>
    <row r="164" spans="1:94" ht="49.5" customHeight="1" x14ac:dyDescent="0.2">
      <c r="A164" s="136"/>
      <c r="B164" s="137"/>
      <c r="C164" s="138"/>
      <c r="D164" s="139"/>
      <c r="E164" s="9"/>
      <c r="F164" s="20"/>
      <c r="G164" s="34"/>
      <c r="H164" s="6"/>
      <c r="I164" s="140"/>
      <c r="J164" s="140"/>
      <c r="K164" s="140">
        <f t="shared" si="2"/>
        <v>0</v>
      </c>
      <c r="L164" s="35" t="str" cm="1">
        <f t="array" ref="L164">_xlfn.IFS(K164&lt;=0,"No aplica",K164&lt;=39,"Débil",K164&lt;=59,"Necesita mejora",K164&lt;=79,"Aceptable",K164&lt;=100,"Fuerte")</f>
        <v>No aplica</v>
      </c>
      <c r="M164" s="34" t="e" cm="1">
        <f t="array" ref="M164">_xlfn.IFS(AND(G164="Bajo",L164="Fuerte"),"Bajo",AND(G164="Bajo",L164="Aceptable"),"Bajo",AND(G164="Bajo",L164="Necesita mejora"),"Moderado",AND(G164="Bajo",L164="Débil"),"Por encima del promedio",AND(G164="Moderado",L164="Fuerte"),"Bajo",AND(G164="Moderado",L164="Aceptable"),"Moderado",AND(G164="Moderado",L164="Necesita mejora"),"Por encima del promedio",AND(G164="Moderado",L164="Débil"),"Alto",AND(G164="Por encima del promedio",L164="Fuerte"),"Moderado",AND(G164="Por encima del promedio",L164="Aceptable"),"Por encima del promedio",AND(G164="Por encima del promedio",L164="Necesita mejora"),"Alto",AND(G164="Por encima del promedio",L164="Débil"),"Alto",AND(G164="Alto",L164="Fuerte"),"Por encima del promedio",AND(G164="Alto",L164="Aceptable"),"Alto",AND(G164="Alto",L164="Necesita mejora"),"Alto",AND(G164="Alto",L164="Débil"),"Alto")</f>
        <v>#N/A</v>
      </c>
      <c r="N164" s="7" t="e" cm="1">
        <f t="array" ref="N164">_xlfn.IFS(M164="Bajo","Asumir",M164="Moderado","Reducir",M164="Por encima del promedio","Evitar",M164="Alto","Evitar")</f>
        <v>#N/A</v>
      </c>
      <c r="O164" s="4"/>
      <c r="P164" s="5"/>
      <c r="Q164" s="4"/>
      <c r="R164" s="21"/>
      <c r="S164" s="21"/>
      <c r="T164" s="5"/>
      <c r="U164" s="8"/>
      <c r="V164" s="5"/>
      <c r="W164" s="21"/>
      <c r="X164" s="21"/>
      <c r="Y164" s="186"/>
      <c r="Z164" s="186"/>
      <c r="AA164" s="8"/>
      <c r="AB164" s="5"/>
      <c r="AC164" s="21"/>
      <c r="AD164" s="21"/>
      <c r="AE164" s="186"/>
      <c r="AF164" s="186"/>
      <c r="AG164" s="8"/>
      <c r="AH164" s="5"/>
      <c r="AI164" s="21"/>
      <c r="AJ164" s="21"/>
      <c r="AK164" s="186"/>
      <c r="AL164" s="186"/>
      <c r="AM164" s="8"/>
      <c r="AN164" s="5"/>
      <c r="AO164" s="21"/>
      <c r="AP164" s="21"/>
      <c r="AQ164" s="186"/>
      <c r="AR164" s="186"/>
      <c r="AS164" s="8"/>
      <c r="AT164" s="5"/>
      <c r="AU164" s="21"/>
      <c r="AV164" s="21"/>
      <c r="AW164" s="186"/>
      <c r="AX164" s="186"/>
      <c r="AY164" s="8"/>
      <c r="AZ164" s="5"/>
      <c r="BA164" s="21"/>
      <c r="BB164" s="21"/>
      <c r="BC164" s="186"/>
      <c r="BD164" s="186"/>
      <c r="BE164" s="8"/>
      <c r="BF164" s="5"/>
      <c r="BG164" s="21"/>
      <c r="BH164" s="21"/>
      <c r="BI164" s="186"/>
      <c r="BJ164" s="186"/>
      <c r="BK164" s="8"/>
      <c r="BL164" s="5"/>
      <c r="BM164" s="21"/>
      <c r="BN164" s="21"/>
      <c r="BO164" s="186"/>
      <c r="BP164" s="186"/>
      <c r="BQ164" s="8"/>
      <c r="BR164" s="5"/>
      <c r="BS164" s="21"/>
      <c r="BT164" s="21"/>
      <c r="BU164" s="186"/>
      <c r="BV164" s="186"/>
      <c r="BW164" s="8"/>
      <c r="BX164" s="5"/>
      <c r="BY164" s="21"/>
      <c r="BZ164" s="21"/>
      <c r="CA164" s="186"/>
      <c r="CB164" s="186"/>
      <c r="CC164" s="8"/>
      <c r="CD164" s="5"/>
      <c r="CE164" s="21"/>
      <c r="CF164" s="21"/>
      <c r="CG164" s="186"/>
      <c r="CH164" s="186"/>
      <c r="CI164" s="8"/>
      <c r="CJ164" s="5"/>
      <c r="CK164" s="21"/>
      <c r="CL164" s="21"/>
      <c r="CM164" s="186"/>
      <c r="CN164" s="151"/>
      <c r="CO164" s="36"/>
      <c r="CP164" s="37"/>
    </row>
    <row r="165" spans="1:94" ht="49.5" customHeight="1" x14ac:dyDescent="0.2">
      <c r="A165" s="136"/>
      <c r="B165" s="137"/>
      <c r="C165" s="138"/>
      <c r="D165" s="139"/>
      <c r="E165" s="9"/>
      <c r="F165" s="20"/>
      <c r="G165" s="34"/>
      <c r="H165" s="6"/>
      <c r="I165" s="140"/>
      <c r="J165" s="140"/>
      <c r="K165" s="140">
        <f t="shared" si="2"/>
        <v>0</v>
      </c>
      <c r="L165" s="35" t="str" cm="1">
        <f t="array" ref="L165">_xlfn.IFS(K165&lt;=0,"No aplica",K165&lt;=39,"Débil",K165&lt;=59,"Necesita mejora",K165&lt;=79,"Aceptable",K165&lt;=100,"Fuerte")</f>
        <v>No aplica</v>
      </c>
      <c r="M165" s="34" t="e" cm="1">
        <f t="array" ref="M165">_xlfn.IFS(AND(G165="Bajo",L165="Fuerte"),"Bajo",AND(G165="Bajo",L165="Aceptable"),"Bajo",AND(G165="Bajo",L165="Necesita mejora"),"Moderado",AND(G165="Bajo",L165="Débil"),"Por encima del promedio",AND(G165="Moderado",L165="Fuerte"),"Bajo",AND(G165="Moderado",L165="Aceptable"),"Moderado",AND(G165="Moderado",L165="Necesita mejora"),"Por encima del promedio",AND(G165="Moderado",L165="Débil"),"Alto",AND(G165="Por encima del promedio",L165="Fuerte"),"Moderado",AND(G165="Por encima del promedio",L165="Aceptable"),"Por encima del promedio",AND(G165="Por encima del promedio",L165="Necesita mejora"),"Alto",AND(G165="Por encima del promedio",L165="Débil"),"Alto",AND(G165="Alto",L165="Fuerte"),"Por encima del promedio",AND(G165="Alto",L165="Aceptable"),"Alto",AND(G165="Alto",L165="Necesita mejora"),"Alto",AND(G165="Alto",L165="Débil"),"Alto")</f>
        <v>#N/A</v>
      </c>
      <c r="N165" s="7" t="e" cm="1">
        <f t="array" ref="N165">_xlfn.IFS(M165="Bajo","Asumir",M165="Moderado","Reducir",M165="Por encima del promedio","Evitar",M165="Alto","Evitar")</f>
        <v>#N/A</v>
      </c>
      <c r="O165" s="4"/>
      <c r="P165" s="5"/>
      <c r="Q165" s="4"/>
      <c r="R165" s="21"/>
      <c r="S165" s="21"/>
      <c r="T165" s="5"/>
      <c r="U165" s="8"/>
      <c r="V165" s="5"/>
      <c r="W165" s="21"/>
      <c r="X165" s="21"/>
      <c r="Y165" s="186"/>
      <c r="Z165" s="186"/>
      <c r="AA165" s="8"/>
      <c r="AB165" s="5"/>
      <c r="AC165" s="21"/>
      <c r="AD165" s="21"/>
      <c r="AE165" s="186"/>
      <c r="AF165" s="186"/>
      <c r="AG165" s="8"/>
      <c r="AH165" s="5"/>
      <c r="AI165" s="21"/>
      <c r="AJ165" s="21"/>
      <c r="AK165" s="186"/>
      <c r="AL165" s="186"/>
      <c r="AM165" s="8"/>
      <c r="AN165" s="5"/>
      <c r="AO165" s="21"/>
      <c r="AP165" s="21"/>
      <c r="AQ165" s="186"/>
      <c r="AR165" s="186"/>
      <c r="AS165" s="8"/>
      <c r="AT165" s="5"/>
      <c r="AU165" s="21"/>
      <c r="AV165" s="21"/>
      <c r="AW165" s="186"/>
      <c r="AX165" s="186"/>
      <c r="AY165" s="8"/>
      <c r="AZ165" s="5"/>
      <c r="BA165" s="21"/>
      <c r="BB165" s="21"/>
      <c r="BC165" s="186"/>
      <c r="BD165" s="186"/>
      <c r="BE165" s="8"/>
      <c r="BF165" s="5"/>
      <c r="BG165" s="21"/>
      <c r="BH165" s="21"/>
      <c r="BI165" s="186"/>
      <c r="BJ165" s="186"/>
      <c r="BK165" s="8"/>
      <c r="BL165" s="5"/>
      <c r="BM165" s="21"/>
      <c r="BN165" s="21"/>
      <c r="BO165" s="186"/>
      <c r="BP165" s="186"/>
      <c r="BQ165" s="8"/>
      <c r="BR165" s="5"/>
      <c r="BS165" s="21"/>
      <c r="BT165" s="21"/>
      <c r="BU165" s="186"/>
      <c r="BV165" s="186"/>
      <c r="BW165" s="8"/>
      <c r="BX165" s="5"/>
      <c r="BY165" s="21"/>
      <c r="BZ165" s="21"/>
      <c r="CA165" s="186"/>
      <c r="CB165" s="186"/>
      <c r="CC165" s="8"/>
      <c r="CD165" s="5"/>
      <c r="CE165" s="21"/>
      <c r="CF165" s="21"/>
      <c r="CG165" s="186"/>
      <c r="CH165" s="186"/>
      <c r="CI165" s="8"/>
      <c r="CJ165" s="5"/>
      <c r="CK165" s="21"/>
      <c r="CL165" s="21"/>
      <c r="CM165" s="186"/>
      <c r="CN165" s="151"/>
      <c r="CO165" s="36"/>
      <c r="CP165" s="37"/>
    </row>
    <row r="166" spans="1:94" ht="49.5" customHeight="1" x14ac:dyDescent="0.2">
      <c r="A166" s="136"/>
      <c r="B166" s="137"/>
      <c r="C166" s="138"/>
      <c r="D166" s="139"/>
      <c r="E166" s="9"/>
      <c r="F166" s="20"/>
      <c r="G166" s="34"/>
      <c r="H166" s="6"/>
      <c r="I166" s="140"/>
      <c r="J166" s="140"/>
      <c r="K166" s="140">
        <f t="shared" si="2"/>
        <v>0</v>
      </c>
      <c r="L166" s="35" t="str" cm="1">
        <f t="array" ref="L166">_xlfn.IFS(K166&lt;=0,"No aplica",K166&lt;=39,"Débil",K166&lt;=59,"Necesita mejora",K166&lt;=79,"Aceptable",K166&lt;=100,"Fuerte")</f>
        <v>No aplica</v>
      </c>
      <c r="M166" s="34" t="e" cm="1">
        <f t="array" ref="M166">_xlfn.IFS(AND(G166="Bajo",L166="Fuerte"),"Bajo",AND(G166="Bajo",L166="Aceptable"),"Bajo",AND(G166="Bajo",L166="Necesita mejora"),"Moderado",AND(G166="Bajo",L166="Débil"),"Por encima del promedio",AND(G166="Moderado",L166="Fuerte"),"Bajo",AND(G166="Moderado",L166="Aceptable"),"Moderado",AND(G166="Moderado",L166="Necesita mejora"),"Por encima del promedio",AND(G166="Moderado",L166="Débil"),"Alto",AND(G166="Por encima del promedio",L166="Fuerte"),"Moderado",AND(G166="Por encima del promedio",L166="Aceptable"),"Por encima del promedio",AND(G166="Por encima del promedio",L166="Necesita mejora"),"Alto",AND(G166="Por encima del promedio",L166="Débil"),"Alto",AND(G166="Alto",L166="Fuerte"),"Por encima del promedio",AND(G166="Alto",L166="Aceptable"),"Alto",AND(G166="Alto",L166="Necesita mejora"),"Alto",AND(G166="Alto",L166="Débil"),"Alto")</f>
        <v>#N/A</v>
      </c>
      <c r="N166" s="7" t="e" cm="1">
        <f t="array" ref="N166">_xlfn.IFS(M166="Bajo","Asumir",M166="Moderado","Reducir",M166="Por encima del promedio","Evitar",M166="Alto","Evitar")</f>
        <v>#N/A</v>
      </c>
      <c r="O166" s="4"/>
      <c r="P166" s="5"/>
      <c r="Q166" s="4"/>
      <c r="R166" s="21"/>
      <c r="S166" s="21"/>
      <c r="T166" s="5"/>
      <c r="U166" s="8"/>
      <c r="V166" s="5"/>
      <c r="W166" s="21"/>
      <c r="X166" s="21"/>
      <c r="Y166" s="186"/>
      <c r="Z166" s="186"/>
      <c r="AA166" s="8"/>
      <c r="AB166" s="5"/>
      <c r="AC166" s="21"/>
      <c r="AD166" s="21"/>
      <c r="AE166" s="186"/>
      <c r="AF166" s="186"/>
      <c r="AG166" s="8"/>
      <c r="AH166" s="5"/>
      <c r="AI166" s="21"/>
      <c r="AJ166" s="21"/>
      <c r="AK166" s="186"/>
      <c r="AL166" s="186"/>
      <c r="AM166" s="8"/>
      <c r="AN166" s="5"/>
      <c r="AO166" s="21"/>
      <c r="AP166" s="21"/>
      <c r="AQ166" s="186"/>
      <c r="AR166" s="186"/>
      <c r="AS166" s="8"/>
      <c r="AT166" s="5"/>
      <c r="AU166" s="21"/>
      <c r="AV166" s="21"/>
      <c r="AW166" s="186"/>
      <c r="AX166" s="186"/>
      <c r="AY166" s="8"/>
      <c r="AZ166" s="5"/>
      <c r="BA166" s="21"/>
      <c r="BB166" s="21"/>
      <c r="BC166" s="186"/>
      <c r="BD166" s="186"/>
      <c r="BE166" s="8"/>
      <c r="BF166" s="5"/>
      <c r="BG166" s="21"/>
      <c r="BH166" s="21"/>
      <c r="BI166" s="186"/>
      <c r="BJ166" s="186"/>
      <c r="BK166" s="8"/>
      <c r="BL166" s="5"/>
      <c r="BM166" s="21"/>
      <c r="BN166" s="21"/>
      <c r="BO166" s="186"/>
      <c r="BP166" s="186"/>
      <c r="BQ166" s="8"/>
      <c r="BR166" s="5"/>
      <c r="BS166" s="21"/>
      <c r="BT166" s="21"/>
      <c r="BU166" s="186"/>
      <c r="BV166" s="186"/>
      <c r="BW166" s="8"/>
      <c r="BX166" s="5"/>
      <c r="BY166" s="21"/>
      <c r="BZ166" s="21"/>
      <c r="CA166" s="186"/>
      <c r="CB166" s="186"/>
      <c r="CC166" s="8"/>
      <c r="CD166" s="5"/>
      <c r="CE166" s="21"/>
      <c r="CF166" s="21"/>
      <c r="CG166" s="186"/>
      <c r="CH166" s="186"/>
      <c r="CI166" s="8"/>
      <c r="CJ166" s="5"/>
      <c r="CK166" s="21"/>
      <c r="CL166" s="21"/>
      <c r="CM166" s="186"/>
      <c r="CN166" s="151"/>
      <c r="CO166" s="36"/>
      <c r="CP166" s="37"/>
    </row>
    <row r="167" spans="1:94" ht="49.5" customHeight="1" x14ac:dyDescent="0.2">
      <c r="A167" s="136"/>
      <c r="B167" s="137"/>
      <c r="C167" s="138"/>
      <c r="D167" s="139"/>
      <c r="E167" s="9"/>
      <c r="F167" s="20"/>
      <c r="G167" s="34"/>
      <c r="H167" s="6"/>
      <c r="I167" s="140"/>
      <c r="J167" s="140"/>
      <c r="K167" s="140">
        <f t="shared" si="2"/>
        <v>0</v>
      </c>
      <c r="L167" s="35" t="str" cm="1">
        <f t="array" ref="L167">_xlfn.IFS(K167&lt;=0,"No aplica",K167&lt;=39,"Débil",K167&lt;=59,"Necesita mejora",K167&lt;=79,"Aceptable",K167&lt;=100,"Fuerte")</f>
        <v>No aplica</v>
      </c>
      <c r="M167" s="34" t="e" cm="1">
        <f t="array" ref="M167">_xlfn.IFS(AND(G167="Bajo",L167="Fuerte"),"Bajo",AND(G167="Bajo",L167="Aceptable"),"Bajo",AND(G167="Bajo",L167="Necesita mejora"),"Moderado",AND(G167="Bajo",L167="Débil"),"Por encima del promedio",AND(G167="Moderado",L167="Fuerte"),"Bajo",AND(G167="Moderado",L167="Aceptable"),"Moderado",AND(G167="Moderado",L167="Necesita mejora"),"Por encima del promedio",AND(G167="Moderado",L167="Débil"),"Alto",AND(G167="Por encima del promedio",L167="Fuerte"),"Moderado",AND(G167="Por encima del promedio",L167="Aceptable"),"Por encima del promedio",AND(G167="Por encima del promedio",L167="Necesita mejora"),"Alto",AND(G167="Por encima del promedio",L167="Débil"),"Alto",AND(G167="Alto",L167="Fuerte"),"Por encima del promedio",AND(G167="Alto",L167="Aceptable"),"Alto",AND(G167="Alto",L167="Necesita mejora"),"Alto",AND(G167="Alto",L167="Débil"),"Alto")</f>
        <v>#N/A</v>
      </c>
      <c r="N167" s="7" t="e" cm="1">
        <f t="array" ref="N167">_xlfn.IFS(M167="Bajo","Asumir",M167="Moderado","Reducir",M167="Por encima del promedio","Evitar",M167="Alto","Evitar")</f>
        <v>#N/A</v>
      </c>
      <c r="O167" s="4"/>
      <c r="P167" s="5"/>
      <c r="Q167" s="4"/>
      <c r="R167" s="21"/>
      <c r="S167" s="21"/>
      <c r="T167" s="5"/>
      <c r="U167" s="8"/>
      <c r="V167" s="5"/>
      <c r="W167" s="21"/>
      <c r="X167" s="21"/>
      <c r="Y167" s="186"/>
      <c r="Z167" s="186"/>
      <c r="AA167" s="8"/>
      <c r="AB167" s="5"/>
      <c r="AC167" s="21"/>
      <c r="AD167" s="21"/>
      <c r="AE167" s="186"/>
      <c r="AF167" s="186"/>
      <c r="AG167" s="8"/>
      <c r="AH167" s="5"/>
      <c r="AI167" s="21"/>
      <c r="AJ167" s="21"/>
      <c r="AK167" s="186"/>
      <c r="AL167" s="186"/>
      <c r="AM167" s="8"/>
      <c r="AN167" s="5"/>
      <c r="AO167" s="21"/>
      <c r="AP167" s="21"/>
      <c r="AQ167" s="186"/>
      <c r="AR167" s="186"/>
      <c r="AS167" s="8"/>
      <c r="AT167" s="5"/>
      <c r="AU167" s="21"/>
      <c r="AV167" s="21"/>
      <c r="AW167" s="186"/>
      <c r="AX167" s="186"/>
      <c r="AY167" s="8"/>
      <c r="AZ167" s="5"/>
      <c r="BA167" s="21"/>
      <c r="BB167" s="21"/>
      <c r="BC167" s="186"/>
      <c r="BD167" s="186"/>
      <c r="BE167" s="8"/>
      <c r="BF167" s="5"/>
      <c r="BG167" s="21"/>
      <c r="BH167" s="21"/>
      <c r="BI167" s="186"/>
      <c r="BJ167" s="186"/>
      <c r="BK167" s="8"/>
      <c r="BL167" s="5"/>
      <c r="BM167" s="21"/>
      <c r="BN167" s="21"/>
      <c r="BO167" s="186"/>
      <c r="BP167" s="186"/>
      <c r="BQ167" s="8"/>
      <c r="BR167" s="5"/>
      <c r="BS167" s="21"/>
      <c r="BT167" s="21"/>
      <c r="BU167" s="186"/>
      <c r="BV167" s="186"/>
      <c r="BW167" s="8"/>
      <c r="BX167" s="5"/>
      <c r="BY167" s="21"/>
      <c r="BZ167" s="21"/>
      <c r="CA167" s="186"/>
      <c r="CB167" s="186"/>
      <c r="CC167" s="8"/>
      <c r="CD167" s="5"/>
      <c r="CE167" s="21"/>
      <c r="CF167" s="21"/>
      <c r="CG167" s="186"/>
      <c r="CH167" s="186"/>
      <c r="CI167" s="8"/>
      <c r="CJ167" s="5"/>
      <c r="CK167" s="21"/>
      <c r="CL167" s="21"/>
      <c r="CM167" s="186"/>
      <c r="CN167" s="151"/>
      <c r="CO167" s="36"/>
      <c r="CP167" s="37"/>
    </row>
    <row r="168" spans="1:94" ht="49.5" customHeight="1" x14ac:dyDescent="0.2">
      <c r="A168" s="136"/>
      <c r="B168" s="137"/>
      <c r="C168" s="138"/>
      <c r="D168" s="139"/>
      <c r="E168" s="9"/>
      <c r="F168" s="20"/>
      <c r="G168" s="34"/>
      <c r="H168" s="6"/>
      <c r="I168" s="140"/>
      <c r="J168" s="140"/>
      <c r="K168" s="140">
        <f t="shared" si="2"/>
        <v>0</v>
      </c>
      <c r="L168" s="35" t="str" cm="1">
        <f t="array" ref="L168">_xlfn.IFS(K168&lt;=0,"No aplica",K168&lt;=39,"Débil",K168&lt;=59,"Necesita mejora",K168&lt;=79,"Aceptable",K168&lt;=100,"Fuerte")</f>
        <v>No aplica</v>
      </c>
      <c r="M168" s="34" t="e" cm="1">
        <f t="array" ref="M168">_xlfn.IFS(AND(G168="Bajo",L168="Fuerte"),"Bajo",AND(G168="Bajo",L168="Aceptable"),"Bajo",AND(G168="Bajo",L168="Necesita mejora"),"Moderado",AND(G168="Bajo",L168="Débil"),"Por encima del promedio",AND(G168="Moderado",L168="Fuerte"),"Bajo",AND(G168="Moderado",L168="Aceptable"),"Moderado",AND(G168="Moderado",L168="Necesita mejora"),"Por encima del promedio",AND(G168="Moderado",L168="Débil"),"Alto",AND(G168="Por encima del promedio",L168="Fuerte"),"Moderado",AND(G168="Por encima del promedio",L168="Aceptable"),"Por encima del promedio",AND(G168="Por encima del promedio",L168="Necesita mejora"),"Alto",AND(G168="Por encima del promedio",L168="Débil"),"Alto",AND(G168="Alto",L168="Fuerte"),"Por encima del promedio",AND(G168="Alto",L168="Aceptable"),"Alto",AND(G168="Alto",L168="Necesita mejora"),"Alto",AND(G168="Alto",L168="Débil"),"Alto")</f>
        <v>#N/A</v>
      </c>
      <c r="N168" s="7" t="e" cm="1">
        <f t="array" ref="N168">_xlfn.IFS(M168="Bajo","Asumir",M168="Moderado","Reducir",M168="Por encima del promedio","Evitar",M168="Alto","Evitar")</f>
        <v>#N/A</v>
      </c>
      <c r="O168" s="4"/>
      <c r="P168" s="5"/>
      <c r="Q168" s="4"/>
      <c r="R168" s="21"/>
      <c r="S168" s="21"/>
      <c r="T168" s="5"/>
      <c r="U168" s="8"/>
      <c r="V168" s="5"/>
      <c r="W168" s="21"/>
      <c r="X168" s="21"/>
      <c r="Y168" s="186"/>
      <c r="Z168" s="186"/>
      <c r="AA168" s="8"/>
      <c r="AB168" s="5"/>
      <c r="AC168" s="21"/>
      <c r="AD168" s="21"/>
      <c r="AE168" s="186"/>
      <c r="AF168" s="186"/>
      <c r="AG168" s="8"/>
      <c r="AH168" s="5"/>
      <c r="AI168" s="21"/>
      <c r="AJ168" s="21"/>
      <c r="AK168" s="186"/>
      <c r="AL168" s="186"/>
      <c r="AM168" s="8"/>
      <c r="AN168" s="5"/>
      <c r="AO168" s="21"/>
      <c r="AP168" s="21"/>
      <c r="AQ168" s="186"/>
      <c r="AR168" s="186"/>
      <c r="AS168" s="8"/>
      <c r="AT168" s="5"/>
      <c r="AU168" s="21"/>
      <c r="AV168" s="21"/>
      <c r="AW168" s="186"/>
      <c r="AX168" s="186"/>
      <c r="AY168" s="8"/>
      <c r="AZ168" s="5"/>
      <c r="BA168" s="21"/>
      <c r="BB168" s="21"/>
      <c r="BC168" s="186"/>
      <c r="BD168" s="186"/>
      <c r="BE168" s="8"/>
      <c r="BF168" s="5"/>
      <c r="BG168" s="21"/>
      <c r="BH168" s="21"/>
      <c r="BI168" s="186"/>
      <c r="BJ168" s="186"/>
      <c r="BK168" s="8"/>
      <c r="BL168" s="5"/>
      <c r="BM168" s="21"/>
      <c r="BN168" s="21"/>
      <c r="BO168" s="186"/>
      <c r="BP168" s="186"/>
      <c r="BQ168" s="8"/>
      <c r="BR168" s="5"/>
      <c r="BS168" s="21"/>
      <c r="BT168" s="21"/>
      <c r="BU168" s="186"/>
      <c r="BV168" s="186"/>
      <c r="BW168" s="8"/>
      <c r="BX168" s="5"/>
      <c r="BY168" s="21"/>
      <c r="BZ168" s="21"/>
      <c r="CA168" s="186"/>
      <c r="CB168" s="186"/>
      <c r="CC168" s="8"/>
      <c r="CD168" s="5"/>
      <c r="CE168" s="21"/>
      <c r="CF168" s="21"/>
      <c r="CG168" s="186"/>
      <c r="CH168" s="186"/>
      <c r="CI168" s="8"/>
      <c r="CJ168" s="5"/>
      <c r="CK168" s="21"/>
      <c r="CL168" s="21"/>
      <c r="CM168" s="186"/>
      <c r="CN168" s="151"/>
      <c r="CO168" s="36"/>
      <c r="CP168" s="37"/>
    </row>
    <row r="169" spans="1:94" ht="49.5" customHeight="1" x14ac:dyDescent="0.2">
      <c r="A169" s="136"/>
      <c r="B169" s="137"/>
      <c r="C169" s="138"/>
      <c r="D169" s="139"/>
      <c r="E169" s="9"/>
      <c r="F169" s="20"/>
      <c r="G169" s="34"/>
      <c r="H169" s="6"/>
      <c r="I169" s="140"/>
      <c r="J169" s="140"/>
      <c r="K169" s="140">
        <f t="shared" si="2"/>
        <v>0</v>
      </c>
      <c r="L169" s="35" t="str" cm="1">
        <f t="array" ref="L169">_xlfn.IFS(K169&lt;=0,"No aplica",K169&lt;=39,"Débil",K169&lt;=59,"Necesita mejora",K169&lt;=79,"Aceptable",K169&lt;=100,"Fuerte")</f>
        <v>No aplica</v>
      </c>
      <c r="M169" s="34" t="e" cm="1">
        <f t="array" ref="M169">_xlfn.IFS(AND(G169="Bajo",L169="Fuerte"),"Bajo",AND(G169="Bajo",L169="Aceptable"),"Bajo",AND(G169="Bajo",L169="Necesita mejora"),"Moderado",AND(G169="Bajo",L169="Débil"),"Por encima del promedio",AND(G169="Moderado",L169="Fuerte"),"Bajo",AND(G169="Moderado",L169="Aceptable"),"Moderado",AND(G169="Moderado",L169="Necesita mejora"),"Por encima del promedio",AND(G169="Moderado",L169="Débil"),"Alto",AND(G169="Por encima del promedio",L169="Fuerte"),"Moderado",AND(G169="Por encima del promedio",L169="Aceptable"),"Por encima del promedio",AND(G169="Por encima del promedio",L169="Necesita mejora"),"Alto",AND(G169="Por encima del promedio",L169="Débil"),"Alto",AND(G169="Alto",L169="Fuerte"),"Por encima del promedio",AND(G169="Alto",L169="Aceptable"),"Alto",AND(G169="Alto",L169="Necesita mejora"),"Alto",AND(G169="Alto",L169="Débil"),"Alto")</f>
        <v>#N/A</v>
      </c>
      <c r="N169" s="7" t="e" cm="1">
        <f t="array" ref="N169">_xlfn.IFS(M169="Bajo","Asumir",M169="Moderado","Reducir",M169="Por encima del promedio","Evitar",M169="Alto","Evitar")</f>
        <v>#N/A</v>
      </c>
      <c r="O169" s="4"/>
      <c r="P169" s="5"/>
      <c r="Q169" s="4"/>
      <c r="R169" s="21"/>
      <c r="S169" s="21"/>
      <c r="T169" s="5"/>
      <c r="U169" s="8"/>
      <c r="V169" s="5"/>
      <c r="W169" s="21"/>
      <c r="X169" s="21"/>
      <c r="Y169" s="186"/>
      <c r="Z169" s="186"/>
      <c r="AA169" s="8"/>
      <c r="AB169" s="5"/>
      <c r="AC169" s="21"/>
      <c r="AD169" s="21"/>
      <c r="AE169" s="186"/>
      <c r="AF169" s="186"/>
      <c r="AG169" s="8"/>
      <c r="AH169" s="5"/>
      <c r="AI169" s="21"/>
      <c r="AJ169" s="21"/>
      <c r="AK169" s="186"/>
      <c r="AL169" s="186"/>
      <c r="AM169" s="8"/>
      <c r="AN169" s="5"/>
      <c r="AO169" s="21"/>
      <c r="AP169" s="21"/>
      <c r="AQ169" s="186"/>
      <c r="AR169" s="186"/>
      <c r="AS169" s="8"/>
      <c r="AT169" s="5"/>
      <c r="AU169" s="21"/>
      <c r="AV169" s="21"/>
      <c r="AW169" s="186"/>
      <c r="AX169" s="186"/>
      <c r="AY169" s="8"/>
      <c r="AZ169" s="5"/>
      <c r="BA169" s="21"/>
      <c r="BB169" s="21"/>
      <c r="BC169" s="186"/>
      <c r="BD169" s="186"/>
      <c r="BE169" s="8"/>
      <c r="BF169" s="5"/>
      <c r="BG169" s="21"/>
      <c r="BH169" s="21"/>
      <c r="BI169" s="186"/>
      <c r="BJ169" s="186"/>
      <c r="BK169" s="8"/>
      <c r="BL169" s="5"/>
      <c r="BM169" s="21"/>
      <c r="BN169" s="21"/>
      <c r="BO169" s="186"/>
      <c r="BP169" s="186"/>
      <c r="BQ169" s="8"/>
      <c r="BR169" s="5"/>
      <c r="BS169" s="21"/>
      <c r="BT169" s="21"/>
      <c r="BU169" s="186"/>
      <c r="BV169" s="186"/>
      <c r="BW169" s="8"/>
      <c r="BX169" s="5"/>
      <c r="BY169" s="21"/>
      <c r="BZ169" s="21"/>
      <c r="CA169" s="186"/>
      <c r="CB169" s="186"/>
      <c r="CC169" s="8"/>
      <c r="CD169" s="5"/>
      <c r="CE169" s="21"/>
      <c r="CF169" s="21"/>
      <c r="CG169" s="186"/>
      <c r="CH169" s="186"/>
      <c r="CI169" s="8"/>
      <c r="CJ169" s="5"/>
      <c r="CK169" s="21"/>
      <c r="CL169" s="21"/>
      <c r="CM169" s="186"/>
      <c r="CN169" s="151"/>
      <c r="CO169" s="36"/>
      <c r="CP169" s="37"/>
    </row>
    <row r="170" spans="1:94" ht="49.5" customHeight="1" x14ac:dyDescent="0.2">
      <c r="A170" s="136"/>
      <c r="B170" s="137"/>
      <c r="C170" s="138"/>
      <c r="D170" s="139"/>
      <c r="E170" s="9"/>
      <c r="F170" s="20"/>
      <c r="G170" s="34"/>
      <c r="H170" s="6"/>
      <c r="I170" s="140"/>
      <c r="J170" s="140"/>
      <c r="K170" s="140">
        <f t="shared" si="2"/>
        <v>0</v>
      </c>
      <c r="L170" s="35" t="str" cm="1">
        <f t="array" ref="L170">_xlfn.IFS(K170&lt;=0,"No aplica",K170&lt;=39,"Débil",K170&lt;=59,"Necesita mejora",K170&lt;=79,"Aceptable",K170&lt;=100,"Fuerte")</f>
        <v>No aplica</v>
      </c>
      <c r="M170" s="34" t="e" cm="1">
        <f t="array" ref="M170">_xlfn.IFS(AND(G170="Bajo",L170="Fuerte"),"Bajo",AND(G170="Bajo",L170="Aceptable"),"Bajo",AND(G170="Bajo",L170="Necesita mejora"),"Moderado",AND(G170="Bajo",L170="Débil"),"Por encima del promedio",AND(G170="Moderado",L170="Fuerte"),"Bajo",AND(G170="Moderado",L170="Aceptable"),"Moderado",AND(G170="Moderado",L170="Necesita mejora"),"Por encima del promedio",AND(G170="Moderado",L170="Débil"),"Alto",AND(G170="Por encima del promedio",L170="Fuerte"),"Moderado",AND(G170="Por encima del promedio",L170="Aceptable"),"Por encima del promedio",AND(G170="Por encima del promedio",L170="Necesita mejora"),"Alto",AND(G170="Por encima del promedio",L170="Débil"),"Alto",AND(G170="Alto",L170="Fuerte"),"Por encima del promedio",AND(G170="Alto",L170="Aceptable"),"Alto",AND(G170="Alto",L170="Necesita mejora"),"Alto",AND(G170="Alto",L170="Débil"),"Alto")</f>
        <v>#N/A</v>
      </c>
      <c r="N170" s="7" t="e" cm="1">
        <f t="array" ref="N170">_xlfn.IFS(M170="Bajo","Asumir",M170="Moderado","Reducir",M170="Por encima del promedio","Evitar",M170="Alto","Evitar")</f>
        <v>#N/A</v>
      </c>
      <c r="O170" s="4"/>
      <c r="P170" s="5"/>
      <c r="Q170" s="4"/>
      <c r="R170" s="21"/>
      <c r="S170" s="21"/>
      <c r="T170" s="5"/>
      <c r="U170" s="8"/>
      <c r="V170" s="5"/>
      <c r="W170" s="21"/>
      <c r="X170" s="21"/>
      <c r="Y170" s="186"/>
      <c r="Z170" s="186"/>
      <c r="AA170" s="8"/>
      <c r="AB170" s="5"/>
      <c r="AC170" s="21"/>
      <c r="AD170" s="21"/>
      <c r="AE170" s="186"/>
      <c r="AF170" s="186"/>
      <c r="AG170" s="8"/>
      <c r="AH170" s="5"/>
      <c r="AI170" s="21"/>
      <c r="AJ170" s="21"/>
      <c r="AK170" s="186"/>
      <c r="AL170" s="186"/>
      <c r="AM170" s="8"/>
      <c r="AN170" s="5"/>
      <c r="AO170" s="21"/>
      <c r="AP170" s="21"/>
      <c r="AQ170" s="186"/>
      <c r="AR170" s="186"/>
      <c r="AS170" s="8"/>
      <c r="AT170" s="5"/>
      <c r="AU170" s="21"/>
      <c r="AV170" s="21"/>
      <c r="AW170" s="186"/>
      <c r="AX170" s="186"/>
      <c r="AY170" s="8"/>
      <c r="AZ170" s="5"/>
      <c r="BA170" s="21"/>
      <c r="BB170" s="21"/>
      <c r="BC170" s="186"/>
      <c r="BD170" s="186"/>
      <c r="BE170" s="8"/>
      <c r="BF170" s="5"/>
      <c r="BG170" s="21"/>
      <c r="BH170" s="21"/>
      <c r="BI170" s="186"/>
      <c r="BJ170" s="186"/>
      <c r="BK170" s="8"/>
      <c r="BL170" s="5"/>
      <c r="BM170" s="21"/>
      <c r="BN170" s="21"/>
      <c r="BO170" s="186"/>
      <c r="BP170" s="186"/>
      <c r="BQ170" s="8"/>
      <c r="BR170" s="5"/>
      <c r="BS170" s="21"/>
      <c r="BT170" s="21"/>
      <c r="BU170" s="186"/>
      <c r="BV170" s="186"/>
      <c r="BW170" s="8"/>
      <c r="BX170" s="5"/>
      <c r="BY170" s="21"/>
      <c r="BZ170" s="21"/>
      <c r="CA170" s="186"/>
      <c r="CB170" s="186"/>
      <c r="CC170" s="8"/>
      <c r="CD170" s="5"/>
      <c r="CE170" s="21"/>
      <c r="CF170" s="21"/>
      <c r="CG170" s="186"/>
      <c r="CH170" s="186"/>
      <c r="CI170" s="8"/>
      <c r="CJ170" s="5"/>
      <c r="CK170" s="21"/>
      <c r="CL170" s="21"/>
      <c r="CM170" s="186"/>
      <c r="CN170" s="151"/>
      <c r="CO170" s="36"/>
      <c r="CP170" s="37"/>
    </row>
    <row r="171" spans="1:94" ht="49.5" customHeight="1" x14ac:dyDescent="0.2">
      <c r="A171" s="136"/>
      <c r="B171" s="137"/>
      <c r="C171" s="138"/>
      <c r="D171" s="139"/>
      <c r="E171" s="9"/>
      <c r="F171" s="20"/>
      <c r="G171" s="34"/>
      <c r="H171" s="6"/>
      <c r="I171" s="140"/>
      <c r="J171" s="140"/>
      <c r="K171" s="140">
        <f t="shared" si="2"/>
        <v>0</v>
      </c>
      <c r="L171" s="35" t="str" cm="1">
        <f t="array" ref="L171">_xlfn.IFS(K171&lt;=0,"No aplica",K171&lt;=39,"Débil",K171&lt;=59,"Necesita mejora",K171&lt;=79,"Aceptable",K171&lt;=100,"Fuerte")</f>
        <v>No aplica</v>
      </c>
      <c r="M171" s="34" t="e" cm="1">
        <f t="array" ref="M171">_xlfn.IFS(AND(G171="Bajo",L171="Fuerte"),"Bajo",AND(G171="Bajo",L171="Aceptable"),"Bajo",AND(G171="Bajo",L171="Necesita mejora"),"Moderado",AND(G171="Bajo",L171="Débil"),"Por encima del promedio",AND(G171="Moderado",L171="Fuerte"),"Bajo",AND(G171="Moderado",L171="Aceptable"),"Moderado",AND(G171="Moderado",L171="Necesita mejora"),"Por encima del promedio",AND(G171="Moderado",L171="Débil"),"Alto",AND(G171="Por encima del promedio",L171="Fuerte"),"Moderado",AND(G171="Por encima del promedio",L171="Aceptable"),"Por encima del promedio",AND(G171="Por encima del promedio",L171="Necesita mejora"),"Alto",AND(G171="Por encima del promedio",L171="Débil"),"Alto",AND(G171="Alto",L171="Fuerte"),"Por encima del promedio",AND(G171="Alto",L171="Aceptable"),"Alto",AND(G171="Alto",L171="Necesita mejora"),"Alto",AND(G171="Alto",L171="Débil"),"Alto")</f>
        <v>#N/A</v>
      </c>
      <c r="N171" s="7" t="e" cm="1">
        <f t="array" ref="N171">_xlfn.IFS(M171="Bajo","Asumir",M171="Moderado","Reducir",M171="Por encima del promedio","Evitar",M171="Alto","Evitar")</f>
        <v>#N/A</v>
      </c>
      <c r="O171" s="4"/>
      <c r="P171" s="5"/>
      <c r="Q171" s="4"/>
      <c r="R171" s="21"/>
      <c r="S171" s="21"/>
      <c r="T171" s="5"/>
      <c r="U171" s="8"/>
      <c r="V171" s="5"/>
      <c r="W171" s="21"/>
      <c r="X171" s="21"/>
      <c r="Y171" s="186"/>
      <c r="Z171" s="186"/>
      <c r="AA171" s="8"/>
      <c r="AB171" s="5"/>
      <c r="AC171" s="21"/>
      <c r="AD171" s="21"/>
      <c r="AE171" s="186"/>
      <c r="AF171" s="186"/>
      <c r="AG171" s="8"/>
      <c r="AH171" s="5"/>
      <c r="AI171" s="21"/>
      <c r="AJ171" s="21"/>
      <c r="AK171" s="186"/>
      <c r="AL171" s="186"/>
      <c r="AM171" s="8"/>
      <c r="AN171" s="5"/>
      <c r="AO171" s="21"/>
      <c r="AP171" s="21"/>
      <c r="AQ171" s="186"/>
      <c r="AR171" s="186"/>
      <c r="AS171" s="8"/>
      <c r="AT171" s="5"/>
      <c r="AU171" s="21"/>
      <c r="AV171" s="21"/>
      <c r="AW171" s="186"/>
      <c r="AX171" s="186"/>
      <c r="AY171" s="8"/>
      <c r="AZ171" s="5"/>
      <c r="BA171" s="21"/>
      <c r="BB171" s="21"/>
      <c r="BC171" s="186"/>
      <c r="BD171" s="186"/>
      <c r="BE171" s="8"/>
      <c r="BF171" s="5"/>
      <c r="BG171" s="21"/>
      <c r="BH171" s="21"/>
      <c r="BI171" s="186"/>
      <c r="BJ171" s="186"/>
      <c r="BK171" s="8"/>
      <c r="BL171" s="5"/>
      <c r="BM171" s="21"/>
      <c r="BN171" s="21"/>
      <c r="BO171" s="186"/>
      <c r="BP171" s="186"/>
      <c r="BQ171" s="8"/>
      <c r="BR171" s="5"/>
      <c r="BS171" s="21"/>
      <c r="BT171" s="21"/>
      <c r="BU171" s="186"/>
      <c r="BV171" s="186"/>
      <c r="BW171" s="8"/>
      <c r="BX171" s="5"/>
      <c r="BY171" s="21"/>
      <c r="BZ171" s="21"/>
      <c r="CA171" s="186"/>
      <c r="CB171" s="186"/>
      <c r="CC171" s="8"/>
      <c r="CD171" s="5"/>
      <c r="CE171" s="21"/>
      <c r="CF171" s="21"/>
      <c r="CG171" s="186"/>
      <c r="CH171" s="186"/>
      <c r="CI171" s="8"/>
      <c r="CJ171" s="5"/>
      <c r="CK171" s="21"/>
      <c r="CL171" s="21"/>
      <c r="CM171" s="186"/>
      <c r="CN171" s="151"/>
      <c r="CO171" s="36"/>
      <c r="CP171" s="37"/>
    </row>
    <row r="172" spans="1:94" ht="49.5" customHeight="1" x14ac:dyDescent="0.2">
      <c r="A172" s="136"/>
      <c r="B172" s="137"/>
      <c r="C172" s="138"/>
      <c r="D172" s="139"/>
      <c r="E172" s="9"/>
      <c r="F172" s="20"/>
      <c r="G172" s="34"/>
      <c r="H172" s="6"/>
      <c r="I172" s="140"/>
      <c r="J172" s="140"/>
      <c r="K172" s="140">
        <f t="shared" si="2"/>
        <v>0</v>
      </c>
      <c r="L172" s="35" t="str" cm="1">
        <f t="array" ref="L172">_xlfn.IFS(K172&lt;=0,"No aplica",K172&lt;=39,"Débil",K172&lt;=59,"Necesita mejora",K172&lt;=79,"Aceptable",K172&lt;=100,"Fuerte")</f>
        <v>No aplica</v>
      </c>
      <c r="M172" s="34" t="e" cm="1">
        <f t="array" ref="M172">_xlfn.IFS(AND(G172="Bajo",L172="Fuerte"),"Bajo",AND(G172="Bajo",L172="Aceptable"),"Bajo",AND(G172="Bajo",L172="Necesita mejora"),"Moderado",AND(G172="Bajo",L172="Débil"),"Por encima del promedio",AND(G172="Moderado",L172="Fuerte"),"Bajo",AND(G172="Moderado",L172="Aceptable"),"Moderado",AND(G172="Moderado",L172="Necesita mejora"),"Por encima del promedio",AND(G172="Moderado",L172="Débil"),"Alto",AND(G172="Por encima del promedio",L172="Fuerte"),"Moderado",AND(G172="Por encima del promedio",L172="Aceptable"),"Por encima del promedio",AND(G172="Por encima del promedio",L172="Necesita mejora"),"Alto",AND(G172="Por encima del promedio",L172="Débil"),"Alto",AND(G172="Alto",L172="Fuerte"),"Por encima del promedio",AND(G172="Alto",L172="Aceptable"),"Alto",AND(G172="Alto",L172="Necesita mejora"),"Alto",AND(G172="Alto",L172="Débil"),"Alto")</f>
        <v>#N/A</v>
      </c>
      <c r="N172" s="7" t="e" cm="1">
        <f t="array" ref="N172">_xlfn.IFS(M172="Bajo","Asumir",M172="Moderado","Reducir",M172="Por encima del promedio","Evitar",M172="Alto","Evitar")</f>
        <v>#N/A</v>
      </c>
      <c r="O172" s="4"/>
      <c r="P172" s="5"/>
      <c r="Q172" s="4"/>
      <c r="R172" s="21"/>
      <c r="S172" s="21"/>
      <c r="T172" s="5"/>
      <c r="U172" s="8"/>
      <c r="V172" s="5"/>
      <c r="W172" s="21"/>
      <c r="X172" s="21"/>
      <c r="Y172" s="186"/>
      <c r="Z172" s="186"/>
      <c r="AA172" s="8"/>
      <c r="AB172" s="5"/>
      <c r="AC172" s="21"/>
      <c r="AD172" s="21"/>
      <c r="AE172" s="186"/>
      <c r="AF172" s="186"/>
      <c r="AG172" s="8"/>
      <c r="AH172" s="5"/>
      <c r="AI172" s="21"/>
      <c r="AJ172" s="21"/>
      <c r="AK172" s="186"/>
      <c r="AL172" s="186"/>
      <c r="AM172" s="8"/>
      <c r="AN172" s="5"/>
      <c r="AO172" s="21"/>
      <c r="AP172" s="21"/>
      <c r="AQ172" s="186"/>
      <c r="AR172" s="186"/>
      <c r="AS172" s="8"/>
      <c r="AT172" s="5"/>
      <c r="AU172" s="21"/>
      <c r="AV172" s="21"/>
      <c r="AW172" s="186"/>
      <c r="AX172" s="186"/>
      <c r="AY172" s="8"/>
      <c r="AZ172" s="5"/>
      <c r="BA172" s="21"/>
      <c r="BB172" s="21"/>
      <c r="BC172" s="186"/>
      <c r="BD172" s="186"/>
      <c r="BE172" s="8"/>
      <c r="BF172" s="5"/>
      <c r="BG172" s="21"/>
      <c r="BH172" s="21"/>
      <c r="BI172" s="186"/>
      <c r="BJ172" s="186"/>
      <c r="BK172" s="8"/>
      <c r="BL172" s="5"/>
      <c r="BM172" s="21"/>
      <c r="BN172" s="21"/>
      <c r="BO172" s="186"/>
      <c r="BP172" s="186"/>
      <c r="BQ172" s="8"/>
      <c r="BR172" s="5"/>
      <c r="BS172" s="21"/>
      <c r="BT172" s="21"/>
      <c r="BU172" s="186"/>
      <c r="BV172" s="186"/>
      <c r="BW172" s="8"/>
      <c r="BX172" s="5"/>
      <c r="BY172" s="21"/>
      <c r="BZ172" s="21"/>
      <c r="CA172" s="186"/>
      <c r="CB172" s="186"/>
      <c r="CC172" s="8"/>
      <c r="CD172" s="5"/>
      <c r="CE172" s="21"/>
      <c r="CF172" s="21"/>
      <c r="CG172" s="186"/>
      <c r="CH172" s="186"/>
      <c r="CI172" s="8"/>
      <c r="CJ172" s="5"/>
      <c r="CK172" s="21"/>
      <c r="CL172" s="21"/>
      <c r="CM172" s="186"/>
      <c r="CN172" s="151"/>
      <c r="CO172" s="36"/>
      <c r="CP172" s="37"/>
    </row>
    <row r="173" spans="1:94" ht="49.5" customHeight="1" x14ac:dyDescent="0.2">
      <c r="A173" s="136"/>
      <c r="B173" s="137"/>
      <c r="C173" s="138"/>
      <c r="D173" s="139"/>
      <c r="E173" s="9"/>
      <c r="F173" s="20"/>
      <c r="G173" s="34"/>
      <c r="H173" s="6"/>
      <c r="I173" s="140"/>
      <c r="J173" s="140"/>
      <c r="K173" s="140">
        <f t="shared" si="2"/>
        <v>0</v>
      </c>
      <c r="L173" s="35" t="str" cm="1">
        <f t="array" ref="L173">_xlfn.IFS(K173&lt;=0,"No aplica",K173&lt;=39,"Débil",K173&lt;=59,"Necesita mejora",K173&lt;=79,"Aceptable",K173&lt;=100,"Fuerte")</f>
        <v>No aplica</v>
      </c>
      <c r="M173" s="34" t="e" cm="1">
        <f t="array" ref="M173">_xlfn.IFS(AND(G173="Bajo",L173="Fuerte"),"Bajo",AND(G173="Bajo",L173="Aceptable"),"Bajo",AND(G173="Bajo",L173="Necesita mejora"),"Moderado",AND(G173="Bajo",L173="Débil"),"Por encima del promedio",AND(G173="Moderado",L173="Fuerte"),"Bajo",AND(G173="Moderado",L173="Aceptable"),"Moderado",AND(G173="Moderado",L173="Necesita mejora"),"Por encima del promedio",AND(G173="Moderado",L173="Débil"),"Alto",AND(G173="Por encima del promedio",L173="Fuerte"),"Moderado",AND(G173="Por encima del promedio",L173="Aceptable"),"Por encima del promedio",AND(G173="Por encima del promedio",L173="Necesita mejora"),"Alto",AND(G173="Por encima del promedio",L173="Débil"),"Alto",AND(G173="Alto",L173="Fuerte"),"Por encima del promedio",AND(G173="Alto",L173="Aceptable"),"Alto",AND(G173="Alto",L173="Necesita mejora"),"Alto",AND(G173="Alto",L173="Débil"),"Alto")</f>
        <v>#N/A</v>
      </c>
      <c r="N173" s="7" t="e" cm="1">
        <f t="array" ref="N173">_xlfn.IFS(M173="Bajo","Asumir",M173="Moderado","Reducir",M173="Por encima del promedio","Evitar",M173="Alto","Evitar")</f>
        <v>#N/A</v>
      </c>
      <c r="O173" s="4"/>
      <c r="P173" s="5"/>
      <c r="Q173" s="4"/>
      <c r="R173" s="21"/>
      <c r="S173" s="21"/>
      <c r="T173" s="5"/>
      <c r="U173" s="8"/>
      <c r="V173" s="5"/>
      <c r="W173" s="21"/>
      <c r="X173" s="21"/>
      <c r="Y173" s="186"/>
      <c r="Z173" s="186"/>
      <c r="AA173" s="8"/>
      <c r="AB173" s="5"/>
      <c r="AC173" s="21"/>
      <c r="AD173" s="21"/>
      <c r="AE173" s="186"/>
      <c r="AF173" s="186"/>
      <c r="AG173" s="8"/>
      <c r="AH173" s="5"/>
      <c r="AI173" s="21"/>
      <c r="AJ173" s="21"/>
      <c r="AK173" s="186"/>
      <c r="AL173" s="186"/>
      <c r="AM173" s="8"/>
      <c r="AN173" s="5"/>
      <c r="AO173" s="21"/>
      <c r="AP173" s="21"/>
      <c r="AQ173" s="186"/>
      <c r="AR173" s="186"/>
      <c r="AS173" s="8"/>
      <c r="AT173" s="5"/>
      <c r="AU173" s="21"/>
      <c r="AV173" s="21"/>
      <c r="AW173" s="186"/>
      <c r="AX173" s="186"/>
      <c r="AY173" s="8"/>
      <c r="AZ173" s="5"/>
      <c r="BA173" s="21"/>
      <c r="BB173" s="21"/>
      <c r="BC173" s="186"/>
      <c r="BD173" s="186"/>
      <c r="BE173" s="8"/>
      <c r="BF173" s="5"/>
      <c r="BG173" s="21"/>
      <c r="BH173" s="21"/>
      <c r="BI173" s="186"/>
      <c r="BJ173" s="186"/>
      <c r="BK173" s="8"/>
      <c r="BL173" s="5"/>
      <c r="BM173" s="21"/>
      <c r="BN173" s="21"/>
      <c r="BO173" s="186"/>
      <c r="BP173" s="186"/>
      <c r="BQ173" s="8"/>
      <c r="BR173" s="5"/>
      <c r="BS173" s="21"/>
      <c r="BT173" s="21"/>
      <c r="BU173" s="186"/>
      <c r="BV173" s="186"/>
      <c r="BW173" s="8"/>
      <c r="BX173" s="5"/>
      <c r="BY173" s="21"/>
      <c r="BZ173" s="21"/>
      <c r="CA173" s="186"/>
      <c r="CB173" s="186"/>
      <c r="CC173" s="8"/>
      <c r="CD173" s="5"/>
      <c r="CE173" s="21"/>
      <c r="CF173" s="21"/>
      <c r="CG173" s="186"/>
      <c r="CH173" s="186"/>
      <c r="CI173" s="8"/>
      <c r="CJ173" s="5"/>
      <c r="CK173" s="21"/>
      <c r="CL173" s="21"/>
      <c r="CM173" s="186"/>
      <c r="CN173" s="151"/>
      <c r="CO173" s="36"/>
      <c r="CP173" s="37"/>
    </row>
    <row r="174" spans="1:94" ht="49.5" customHeight="1" x14ac:dyDescent="0.2">
      <c r="A174" s="136"/>
      <c r="B174" s="137"/>
      <c r="C174" s="138"/>
      <c r="D174" s="139"/>
      <c r="E174" s="9"/>
      <c r="F174" s="20"/>
      <c r="G174" s="34"/>
      <c r="H174" s="6"/>
      <c r="I174" s="140"/>
      <c r="J174" s="140"/>
      <c r="K174" s="140">
        <f t="shared" si="2"/>
        <v>0</v>
      </c>
      <c r="L174" s="35" t="str" cm="1">
        <f t="array" ref="L174">_xlfn.IFS(K174&lt;=0,"No aplica",K174&lt;=39,"Débil",K174&lt;=59,"Necesita mejora",K174&lt;=79,"Aceptable",K174&lt;=100,"Fuerte")</f>
        <v>No aplica</v>
      </c>
      <c r="M174" s="34" t="e" cm="1">
        <f t="array" ref="M174">_xlfn.IFS(AND(G174="Bajo",L174="Fuerte"),"Bajo",AND(G174="Bajo",L174="Aceptable"),"Bajo",AND(G174="Bajo",L174="Necesita mejora"),"Moderado",AND(G174="Bajo",L174="Débil"),"Por encima del promedio",AND(G174="Moderado",L174="Fuerte"),"Bajo",AND(G174="Moderado",L174="Aceptable"),"Moderado",AND(G174="Moderado",L174="Necesita mejora"),"Por encima del promedio",AND(G174="Moderado",L174="Débil"),"Alto",AND(G174="Por encima del promedio",L174="Fuerte"),"Moderado",AND(G174="Por encima del promedio",L174="Aceptable"),"Por encima del promedio",AND(G174="Por encima del promedio",L174="Necesita mejora"),"Alto",AND(G174="Por encima del promedio",L174="Débil"),"Alto",AND(G174="Alto",L174="Fuerte"),"Por encima del promedio",AND(G174="Alto",L174="Aceptable"),"Alto",AND(G174="Alto",L174="Necesita mejora"),"Alto",AND(G174="Alto",L174="Débil"),"Alto")</f>
        <v>#N/A</v>
      </c>
      <c r="N174" s="7" t="e" cm="1">
        <f t="array" ref="N174">_xlfn.IFS(M174="Bajo","Asumir",M174="Moderado","Reducir",M174="Por encima del promedio","Evitar",M174="Alto","Evitar")</f>
        <v>#N/A</v>
      </c>
      <c r="O174" s="4"/>
      <c r="P174" s="5"/>
      <c r="Q174" s="4"/>
      <c r="R174" s="21"/>
      <c r="S174" s="21"/>
      <c r="T174" s="5"/>
      <c r="U174" s="8"/>
      <c r="V174" s="5"/>
      <c r="W174" s="21"/>
      <c r="X174" s="21"/>
      <c r="Y174" s="186"/>
      <c r="Z174" s="186"/>
      <c r="AA174" s="8"/>
      <c r="AB174" s="5"/>
      <c r="AC174" s="21"/>
      <c r="AD174" s="21"/>
      <c r="AE174" s="186"/>
      <c r="AF174" s="186"/>
      <c r="AG174" s="8"/>
      <c r="AH174" s="5"/>
      <c r="AI174" s="21"/>
      <c r="AJ174" s="21"/>
      <c r="AK174" s="186"/>
      <c r="AL174" s="186"/>
      <c r="AM174" s="8"/>
      <c r="AN174" s="5"/>
      <c r="AO174" s="21"/>
      <c r="AP174" s="21"/>
      <c r="AQ174" s="186"/>
      <c r="AR174" s="186"/>
      <c r="AS174" s="8"/>
      <c r="AT174" s="5"/>
      <c r="AU174" s="21"/>
      <c r="AV174" s="21"/>
      <c r="AW174" s="186"/>
      <c r="AX174" s="186"/>
      <c r="AY174" s="8"/>
      <c r="AZ174" s="5"/>
      <c r="BA174" s="21"/>
      <c r="BB174" s="21"/>
      <c r="BC174" s="186"/>
      <c r="BD174" s="186"/>
      <c r="BE174" s="8"/>
      <c r="BF174" s="5"/>
      <c r="BG174" s="21"/>
      <c r="BH174" s="21"/>
      <c r="BI174" s="186"/>
      <c r="BJ174" s="186"/>
      <c r="BK174" s="8"/>
      <c r="BL174" s="5"/>
      <c r="BM174" s="21"/>
      <c r="BN174" s="21"/>
      <c r="BO174" s="186"/>
      <c r="BP174" s="186"/>
      <c r="BQ174" s="8"/>
      <c r="BR174" s="5"/>
      <c r="BS174" s="21"/>
      <c r="BT174" s="21"/>
      <c r="BU174" s="186"/>
      <c r="BV174" s="186"/>
      <c r="BW174" s="8"/>
      <c r="BX174" s="5"/>
      <c r="BY174" s="21"/>
      <c r="BZ174" s="21"/>
      <c r="CA174" s="186"/>
      <c r="CB174" s="186"/>
      <c r="CC174" s="8"/>
      <c r="CD174" s="5"/>
      <c r="CE174" s="21"/>
      <c r="CF174" s="21"/>
      <c r="CG174" s="186"/>
      <c r="CH174" s="186"/>
      <c r="CI174" s="8"/>
      <c r="CJ174" s="5"/>
      <c r="CK174" s="21"/>
      <c r="CL174" s="21"/>
      <c r="CM174" s="186"/>
      <c r="CN174" s="151"/>
      <c r="CO174" s="36"/>
      <c r="CP174" s="37"/>
    </row>
    <row r="175" spans="1:94" ht="49.5" customHeight="1" x14ac:dyDescent="0.2">
      <c r="A175" s="136"/>
      <c r="B175" s="137"/>
      <c r="C175" s="138"/>
      <c r="D175" s="139"/>
      <c r="E175" s="9"/>
      <c r="F175" s="20"/>
      <c r="G175" s="34"/>
      <c r="H175" s="6"/>
      <c r="I175" s="140"/>
      <c r="J175" s="140"/>
      <c r="K175" s="140">
        <f t="shared" si="2"/>
        <v>0</v>
      </c>
      <c r="L175" s="35" t="str" cm="1">
        <f t="array" ref="L175">_xlfn.IFS(K175&lt;=0,"No aplica",K175&lt;=39,"Débil",K175&lt;=59,"Necesita mejora",K175&lt;=79,"Aceptable",K175&lt;=100,"Fuerte")</f>
        <v>No aplica</v>
      </c>
      <c r="M175" s="34" t="e" cm="1">
        <f t="array" ref="M175">_xlfn.IFS(AND(G175="Bajo",L175="Fuerte"),"Bajo",AND(G175="Bajo",L175="Aceptable"),"Bajo",AND(G175="Bajo",L175="Necesita mejora"),"Moderado",AND(G175="Bajo",L175="Débil"),"Por encima del promedio",AND(G175="Moderado",L175="Fuerte"),"Bajo",AND(G175="Moderado",L175="Aceptable"),"Moderado",AND(G175="Moderado",L175="Necesita mejora"),"Por encima del promedio",AND(G175="Moderado",L175="Débil"),"Alto",AND(G175="Por encima del promedio",L175="Fuerte"),"Moderado",AND(G175="Por encima del promedio",L175="Aceptable"),"Por encima del promedio",AND(G175="Por encima del promedio",L175="Necesita mejora"),"Alto",AND(G175="Por encima del promedio",L175="Débil"),"Alto",AND(G175="Alto",L175="Fuerte"),"Por encima del promedio",AND(G175="Alto",L175="Aceptable"),"Alto",AND(G175="Alto",L175="Necesita mejora"),"Alto",AND(G175="Alto",L175="Débil"),"Alto")</f>
        <v>#N/A</v>
      </c>
      <c r="N175" s="7" t="e" cm="1">
        <f t="array" ref="N175">_xlfn.IFS(M175="Bajo","Asumir",M175="Moderado","Reducir",M175="Por encima del promedio","Evitar",M175="Alto","Evitar")</f>
        <v>#N/A</v>
      </c>
      <c r="O175" s="4"/>
      <c r="P175" s="5"/>
      <c r="Q175" s="4"/>
      <c r="R175" s="21"/>
      <c r="S175" s="21"/>
      <c r="T175" s="5"/>
      <c r="U175" s="8"/>
      <c r="V175" s="5"/>
      <c r="W175" s="21"/>
      <c r="X175" s="21"/>
      <c r="Y175" s="186"/>
      <c r="Z175" s="186"/>
      <c r="AA175" s="8"/>
      <c r="AB175" s="5"/>
      <c r="AC175" s="21"/>
      <c r="AD175" s="21"/>
      <c r="AE175" s="186"/>
      <c r="AF175" s="186"/>
      <c r="AG175" s="8"/>
      <c r="AH175" s="5"/>
      <c r="AI175" s="21"/>
      <c r="AJ175" s="21"/>
      <c r="AK175" s="186"/>
      <c r="AL175" s="186"/>
      <c r="AM175" s="8"/>
      <c r="AN175" s="5"/>
      <c r="AO175" s="21"/>
      <c r="AP175" s="21"/>
      <c r="AQ175" s="186"/>
      <c r="AR175" s="186"/>
      <c r="AS175" s="8"/>
      <c r="AT175" s="5"/>
      <c r="AU175" s="21"/>
      <c r="AV175" s="21"/>
      <c r="AW175" s="186"/>
      <c r="AX175" s="186"/>
      <c r="AY175" s="8"/>
      <c r="AZ175" s="5"/>
      <c r="BA175" s="21"/>
      <c r="BB175" s="21"/>
      <c r="BC175" s="186"/>
      <c r="BD175" s="186"/>
      <c r="BE175" s="8"/>
      <c r="BF175" s="5"/>
      <c r="BG175" s="21"/>
      <c r="BH175" s="21"/>
      <c r="BI175" s="186"/>
      <c r="BJ175" s="186"/>
      <c r="BK175" s="8"/>
      <c r="BL175" s="5"/>
      <c r="BM175" s="21"/>
      <c r="BN175" s="21"/>
      <c r="BO175" s="186"/>
      <c r="BP175" s="186"/>
      <c r="BQ175" s="8"/>
      <c r="BR175" s="5"/>
      <c r="BS175" s="21"/>
      <c r="BT175" s="21"/>
      <c r="BU175" s="186"/>
      <c r="BV175" s="186"/>
      <c r="BW175" s="8"/>
      <c r="BX175" s="5"/>
      <c r="BY175" s="21"/>
      <c r="BZ175" s="21"/>
      <c r="CA175" s="186"/>
      <c r="CB175" s="186"/>
      <c r="CC175" s="8"/>
      <c r="CD175" s="5"/>
      <c r="CE175" s="21"/>
      <c r="CF175" s="21"/>
      <c r="CG175" s="186"/>
      <c r="CH175" s="186"/>
      <c r="CI175" s="8"/>
      <c r="CJ175" s="5"/>
      <c r="CK175" s="21"/>
      <c r="CL175" s="21"/>
      <c r="CM175" s="186"/>
      <c r="CN175" s="151"/>
      <c r="CO175" s="36"/>
      <c r="CP175" s="37"/>
    </row>
    <row r="176" spans="1:94" ht="49.5" customHeight="1" x14ac:dyDescent="0.2">
      <c r="A176" s="136"/>
      <c r="B176" s="137"/>
      <c r="C176" s="138"/>
      <c r="D176" s="139"/>
      <c r="E176" s="9"/>
      <c r="F176" s="20"/>
      <c r="G176" s="34"/>
      <c r="H176" s="6"/>
      <c r="I176" s="140"/>
      <c r="J176" s="140"/>
      <c r="K176" s="140">
        <f t="shared" si="2"/>
        <v>0</v>
      </c>
      <c r="L176" s="35" t="str" cm="1">
        <f t="array" ref="L176">_xlfn.IFS(K176&lt;=0,"No aplica",K176&lt;=39,"Débil",K176&lt;=59,"Necesita mejora",K176&lt;=79,"Aceptable",K176&lt;=100,"Fuerte")</f>
        <v>No aplica</v>
      </c>
      <c r="M176" s="34" t="e" cm="1">
        <f t="array" ref="M176">_xlfn.IFS(AND(G176="Bajo",L176="Fuerte"),"Bajo",AND(G176="Bajo",L176="Aceptable"),"Bajo",AND(G176="Bajo",L176="Necesita mejora"),"Moderado",AND(G176="Bajo",L176="Débil"),"Por encima del promedio",AND(G176="Moderado",L176="Fuerte"),"Bajo",AND(G176="Moderado",L176="Aceptable"),"Moderado",AND(G176="Moderado",L176="Necesita mejora"),"Por encima del promedio",AND(G176="Moderado",L176="Débil"),"Alto",AND(G176="Por encima del promedio",L176="Fuerte"),"Moderado",AND(G176="Por encima del promedio",L176="Aceptable"),"Por encima del promedio",AND(G176="Por encima del promedio",L176="Necesita mejora"),"Alto",AND(G176="Por encima del promedio",L176="Débil"),"Alto",AND(G176="Alto",L176="Fuerte"),"Por encima del promedio",AND(G176="Alto",L176="Aceptable"),"Alto",AND(G176="Alto",L176="Necesita mejora"),"Alto",AND(G176="Alto",L176="Débil"),"Alto")</f>
        <v>#N/A</v>
      </c>
      <c r="N176" s="7" t="e" cm="1">
        <f t="array" ref="N176">_xlfn.IFS(M176="Bajo","Asumir",M176="Moderado","Reducir",M176="Por encima del promedio","Evitar",M176="Alto","Evitar")</f>
        <v>#N/A</v>
      </c>
      <c r="O176" s="4"/>
      <c r="P176" s="5"/>
      <c r="Q176" s="4"/>
      <c r="R176" s="21"/>
      <c r="S176" s="21"/>
      <c r="T176" s="5"/>
      <c r="U176" s="8"/>
      <c r="V176" s="5"/>
      <c r="W176" s="21"/>
      <c r="X176" s="21"/>
      <c r="Y176" s="186"/>
      <c r="Z176" s="186"/>
      <c r="AA176" s="8"/>
      <c r="AB176" s="5"/>
      <c r="AC176" s="21"/>
      <c r="AD176" s="21"/>
      <c r="AE176" s="186"/>
      <c r="AF176" s="186"/>
      <c r="AG176" s="8"/>
      <c r="AH176" s="5"/>
      <c r="AI176" s="21"/>
      <c r="AJ176" s="21"/>
      <c r="AK176" s="186"/>
      <c r="AL176" s="186"/>
      <c r="AM176" s="8"/>
      <c r="AN176" s="5"/>
      <c r="AO176" s="21"/>
      <c r="AP176" s="21"/>
      <c r="AQ176" s="186"/>
      <c r="AR176" s="186"/>
      <c r="AS176" s="8"/>
      <c r="AT176" s="5"/>
      <c r="AU176" s="21"/>
      <c r="AV176" s="21"/>
      <c r="AW176" s="186"/>
      <c r="AX176" s="186"/>
      <c r="AY176" s="8"/>
      <c r="AZ176" s="5"/>
      <c r="BA176" s="21"/>
      <c r="BB176" s="21"/>
      <c r="BC176" s="186"/>
      <c r="BD176" s="186"/>
      <c r="BE176" s="8"/>
      <c r="BF176" s="5"/>
      <c r="BG176" s="21"/>
      <c r="BH176" s="21"/>
      <c r="BI176" s="186"/>
      <c r="BJ176" s="186"/>
      <c r="BK176" s="8"/>
      <c r="BL176" s="5"/>
      <c r="BM176" s="21"/>
      <c r="BN176" s="21"/>
      <c r="BO176" s="186"/>
      <c r="BP176" s="186"/>
      <c r="BQ176" s="8"/>
      <c r="BR176" s="5"/>
      <c r="BS176" s="21"/>
      <c r="BT176" s="21"/>
      <c r="BU176" s="186"/>
      <c r="BV176" s="186"/>
      <c r="BW176" s="8"/>
      <c r="BX176" s="5"/>
      <c r="BY176" s="21"/>
      <c r="BZ176" s="21"/>
      <c r="CA176" s="186"/>
      <c r="CB176" s="186"/>
      <c r="CC176" s="8"/>
      <c r="CD176" s="5"/>
      <c r="CE176" s="21"/>
      <c r="CF176" s="21"/>
      <c r="CG176" s="186"/>
      <c r="CH176" s="186"/>
      <c r="CI176" s="8"/>
      <c r="CJ176" s="5"/>
      <c r="CK176" s="21"/>
      <c r="CL176" s="21"/>
      <c r="CM176" s="186"/>
      <c r="CN176" s="151"/>
      <c r="CO176" s="36"/>
      <c r="CP176" s="37"/>
    </row>
    <row r="177" spans="1:94" ht="49.5" customHeight="1" x14ac:dyDescent="0.2">
      <c r="A177" s="136"/>
      <c r="B177" s="137"/>
      <c r="C177" s="138"/>
      <c r="D177" s="139"/>
      <c r="E177" s="9"/>
      <c r="F177" s="20"/>
      <c r="G177" s="34"/>
      <c r="H177" s="6"/>
      <c r="I177" s="140"/>
      <c r="J177" s="140"/>
      <c r="K177" s="140">
        <f t="shared" si="2"/>
        <v>0</v>
      </c>
      <c r="L177" s="35" t="str" cm="1">
        <f t="array" ref="L177">_xlfn.IFS(K177&lt;=0,"No aplica",K177&lt;=39,"Débil",K177&lt;=59,"Necesita mejora",K177&lt;=79,"Aceptable",K177&lt;=100,"Fuerte")</f>
        <v>No aplica</v>
      </c>
      <c r="M177" s="34" t="e" cm="1">
        <f t="array" ref="M177">_xlfn.IFS(AND(G177="Bajo",L177="Fuerte"),"Bajo",AND(G177="Bajo",L177="Aceptable"),"Bajo",AND(G177="Bajo",L177="Necesita mejora"),"Moderado",AND(G177="Bajo",L177="Débil"),"Por encima del promedio",AND(G177="Moderado",L177="Fuerte"),"Bajo",AND(G177="Moderado",L177="Aceptable"),"Moderado",AND(G177="Moderado",L177="Necesita mejora"),"Por encima del promedio",AND(G177="Moderado",L177="Débil"),"Alto",AND(G177="Por encima del promedio",L177="Fuerte"),"Moderado",AND(G177="Por encima del promedio",L177="Aceptable"),"Por encima del promedio",AND(G177="Por encima del promedio",L177="Necesita mejora"),"Alto",AND(G177="Por encima del promedio",L177="Débil"),"Alto",AND(G177="Alto",L177="Fuerte"),"Por encima del promedio",AND(G177="Alto",L177="Aceptable"),"Alto",AND(G177="Alto",L177="Necesita mejora"),"Alto",AND(G177="Alto",L177="Débil"),"Alto")</f>
        <v>#N/A</v>
      </c>
      <c r="N177" s="7" t="e" cm="1">
        <f t="array" ref="N177">_xlfn.IFS(M177="Bajo","Asumir",M177="Moderado","Reducir",M177="Por encima del promedio","Evitar",M177="Alto","Evitar")</f>
        <v>#N/A</v>
      </c>
      <c r="O177" s="4"/>
      <c r="P177" s="5"/>
      <c r="Q177" s="4"/>
      <c r="R177" s="21"/>
      <c r="S177" s="21"/>
      <c r="T177" s="5"/>
      <c r="U177" s="8"/>
      <c r="V177" s="5"/>
      <c r="W177" s="21"/>
      <c r="X177" s="21"/>
      <c r="Y177" s="186"/>
      <c r="Z177" s="186"/>
      <c r="AA177" s="8"/>
      <c r="AB177" s="5"/>
      <c r="AC177" s="21"/>
      <c r="AD177" s="21"/>
      <c r="AE177" s="186"/>
      <c r="AF177" s="186"/>
      <c r="AG177" s="8"/>
      <c r="AH177" s="5"/>
      <c r="AI177" s="21"/>
      <c r="AJ177" s="21"/>
      <c r="AK177" s="186"/>
      <c r="AL177" s="186"/>
      <c r="AM177" s="8"/>
      <c r="AN177" s="5"/>
      <c r="AO177" s="21"/>
      <c r="AP177" s="21"/>
      <c r="AQ177" s="186"/>
      <c r="AR177" s="186"/>
      <c r="AS177" s="8"/>
      <c r="AT177" s="5"/>
      <c r="AU177" s="21"/>
      <c r="AV177" s="21"/>
      <c r="AW177" s="186"/>
      <c r="AX177" s="186"/>
      <c r="AY177" s="8"/>
      <c r="AZ177" s="5"/>
      <c r="BA177" s="21"/>
      <c r="BB177" s="21"/>
      <c r="BC177" s="186"/>
      <c r="BD177" s="186"/>
      <c r="BE177" s="8"/>
      <c r="BF177" s="5"/>
      <c r="BG177" s="21"/>
      <c r="BH177" s="21"/>
      <c r="BI177" s="186"/>
      <c r="BJ177" s="186"/>
      <c r="BK177" s="8"/>
      <c r="BL177" s="5"/>
      <c r="BM177" s="21"/>
      <c r="BN177" s="21"/>
      <c r="BO177" s="186"/>
      <c r="BP177" s="186"/>
      <c r="BQ177" s="8"/>
      <c r="BR177" s="5"/>
      <c r="BS177" s="21"/>
      <c r="BT177" s="21"/>
      <c r="BU177" s="186"/>
      <c r="BV177" s="186"/>
      <c r="BW177" s="8"/>
      <c r="BX177" s="5"/>
      <c r="BY177" s="21"/>
      <c r="BZ177" s="21"/>
      <c r="CA177" s="186"/>
      <c r="CB177" s="186"/>
      <c r="CC177" s="8"/>
      <c r="CD177" s="5"/>
      <c r="CE177" s="21"/>
      <c r="CF177" s="21"/>
      <c r="CG177" s="186"/>
      <c r="CH177" s="186"/>
      <c r="CI177" s="8"/>
      <c r="CJ177" s="5"/>
      <c r="CK177" s="21"/>
      <c r="CL177" s="21"/>
      <c r="CM177" s="186"/>
      <c r="CN177" s="151"/>
      <c r="CO177" s="36"/>
      <c r="CP177" s="37"/>
    </row>
    <row r="178" spans="1:94" ht="49.5" customHeight="1" x14ac:dyDescent="0.2">
      <c r="A178" s="136"/>
      <c r="B178" s="137"/>
      <c r="C178" s="138"/>
      <c r="D178" s="139"/>
      <c r="E178" s="9"/>
      <c r="F178" s="20"/>
      <c r="G178" s="34"/>
      <c r="H178" s="6"/>
      <c r="I178" s="140"/>
      <c r="J178" s="140"/>
      <c r="K178" s="140">
        <f t="shared" si="2"/>
        <v>0</v>
      </c>
      <c r="L178" s="35" t="str" cm="1">
        <f t="array" ref="L178">_xlfn.IFS(K178&lt;=0,"No aplica",K178&lt;=39,"Débil",K178&lt;=59,"Necesita mejora",K178&lt;=79,"Aceptable",K178&lt;=100,"Fuerte")</f>
        <v>No aplica</v>
      </c>
      <c r="M178" s="34" t="e" cm="1">
        <f t="array" ref="M178">_xlfn.IFS(AND(G178="Bajo",L178="Fuerte"),"Bajo",AND(G178="Bajo",L178="Aceptable"),"Bajo",AND(G178="Bajo",L178="Necesita mejora"),"Moderado",AND(G178="Bajo",L178="Débil"),"Por encima del promedio",AND(G178="Moderado",L178="Fuerte"),"Bajo",AND(G178="Moderado",L178="Aceptable"),"Moderado",AND(G178="Moderado",L178="Necesita mejora"),"Por encima del promedio",AND(G178="Moderado",L178="Débil"),"Alto",AND(G178="Por encima del promedio",L178="Fuerte"),"Moderado",AND(G178="Por encima del promedio",L178="Aceptable"),"Por encima del promedio",AND(G178="Por encima del promedio",L178="Necesita mejora"),"Alto",AND(G178="Por encima del promedio",L178="Débil"),"Alto",AND(G178="Alto",L178="Fuerte"),"Por encima del promedio",AND(G178="Alto",L178="Aceptable"),"Alto",AND(G178="Alto",L178="Necesita mejora"),"Alto",AND(G178="Alto",L178="Débil"),"Alto")</f>
        <v>#N/A</v>
      </c>
      <c r="N178" s="7" t="e" cm="1">
        <f t="array" ref="N178">_xlfn.IFS(M178="Bajo","Asumir",M178="Moderado","Reducir",M178="Por encima del promedio","Evitar",M178="Alto","Evitar")</f>
        <v>#N/A</v>
      </c>
      <c r="O178" s="4"/>
      <c r="P178" s="5"/>
      <c r="Q178" s="4"/>
      <c r="R178" s="21"/>
      <c r="S178" s="21"/>
      <c r="T178" s="5"/>
      <c r="U178" s="8"/>
      <c r="V178" s="5"/>
      <c r="W178" s="21"/>
      <c r="X178" s="21"/>
      <c r="Y178" s="186"/>
      <c r="Z178" s="186"/>
      <c r="AA178" s="8"/>
      <c r="AB178" s="5"/>
      <c r="AC178" s="21"/>
      <c r="AD178" s="21"/>
      <c r="AE178" s="186"/>
      <c r="AF178" s="186"/>
      <c r="AG178" s="8"/>
      <c r="AH178" s="5"/>
      <c r="AI178" s="21"/>
      <c r="AJ178" s="21"/>
      <c r="AK178" s="186"/>
      <c r="AL178" s="186"/>
      <c r="AM178" s="8"/>
      <c r="AN178" s="5"/>
      <c r="AO178" s="21"/>
      <c r="AP178" s="21"/>
      <c r="AQ178" s="186"/>
      <c r="AR178" s="186"/>
      <c r="AS178" s="8"/>
      <c r="AT178" s="5"/>
      <c r="AU178" s="21"/>
      <c r="AV178" s="21"/>
      <c r="AW178" s="186"/>
      <c r="AX178" s="186"/>
      <c r="AY178" s="8"/>
      <c r="AZ178" s="5"/>
      <c r="BA178" s="21"/>
      <c r="BB178" s="21"/>
      <c r="BC178" s="186"/>
      <c r="BD178" s="186"/>
      <c r="BE178" s="8"/>
      <c r="BF178" s="5"/>
      <c r="BG178" s="21"/>
      <c r="BH178" s="21"/>
      <c r="BI178" s="186"/>
      <c r="BJ178" s="186"/>
      <c r="BK178" s="8"/>
      <c r="BL178" s="5"/>
      <c r="BM178" s="21"/>
      <c r="BN178" s="21"/>
      <c r="BO178" s="186"/>
      <c r="BP178" s="186"/>
      <c r="BQ178" s="8"/>
      <c r="BR178" s="5"/>
      <c r="BS178" s="21"/>
      <c r="BT178" s="21"/>
      <c r="BU178" s="186"/>
      <c r="BV178" s="186"/>
      <c r="BW178" s="8"/>
      <c r="BX178" s="5"/>
      <c r="BY178" s="21"/>
      <c r="BZ178" s="21"/>
      <c r="CA178" s="186"/>
      <c r="CB178" s="186"/>
      <c r="CC178" s="8"/>
      <c r="CD178" s="5"/>
      <c r="CE178" s="21"/>
      <c r="CF178" s="21"/>
      <c r="CG178" s="186"/>
      <c r="CH178" s="186"/>
      <c r="CI178" s="8"/>
      <c r="CJ178" s="5"/>
      <c r="CK178" s="21"/>
      <c r="CL178" s="21"/>
      <c r="CM178" s="186"/>
      <c r="CN178" s="151"/>
      <c r="CO178" s="36"/>
      <c r="CP178" s="37"/>
    </row>
    <row r="179" spans="1:94" ht="49.5" customHeight="1" x14ac:dyDescent="0.2">
      <c r="A179" s="136"/>
      <c r="B179" s="137"/>
      <c r="C179" s="138"/>
      <c r="D179" s="139"/>
      <c r="E179" s="9"/>
      <c r="F179" s="20"/>
      <c r="G179" s="34"/>
      <c r="H179" s="6"/>
      <c r="I179" s="140"/>
      <c r="J179" s="140"/>
      <c r="K179" s="140">
        <f t="shared" si="2"/>
        <v>0</v>
      </c>
      <c r="L179" s="35" t="str" cm="1">
        <f t="array" ref="L179">_xlfn.IFS(K179&lt;=0,"No aplica",K179&lt;=39,"Débil",K179&lt;=59,"Necesita mejora",K179&lt;=79,"Aceptable",K179&lt;=100,"Fuerte")</f>
        <v>No aplica</v>
      </c>
      <c r="M179" s="34" t="e" cm="1">
        <f t="array" ref="M179">_xlfn.IFS(AND(G179="Bajo",L179="Fuerte"),"Bajo",AND(G179="Bajo",L179="Aceptable"),"Bajo",AND(G179="Bajo",L179="Necesita mejora"),"Moderado",AND(G179="Bajo",L179="Débil"),"Por encima del promedio",AND(G179="Moderado",L179="Fuerte"),"Bajo",AND(G179="Moderado",L179="Aceptable"),"Moderado",AND(G179="Moderado",L179="Necesita mejora"),"Por encima del promedio",AND(G179="Moderado",L179="Débil"),"Alto",AND(G179="Por encima del promedio",L179="Fuerte"),"Moderado",AND(G179="Por encima del promedio",L179="Aceptable"),"Por encima del promedio",AND(G179="Por encima del promedio",L179="Necesita mejora"),"Alto",AND(G179="Por encima del promedio",L179="Débil"),"Alto",AND(G179="Alto",L179="Fuerte"),"Por encima del promedio",AND(G179="Alto",L179="Aceptable"),"Alto",AND(G179="Alto",L179="Necesita mejora"),"Alto",AND(G179="Alto",L179="Débil"),"Alto")</f>
        <v>#N/A</v>
      </c>
      <c r="N179" s="7" t="e" cm="1">
        <f t="array" ref="N179">_xlfn.IFS(M179="Bajo","Asumir",M179="Moderado","Reducir",M179="Por encima del promedio","Evitar",M179="Alto","Evitar")</f>
        <v>#N/A</v>
      </c>
      <c r="O179" s="4"/>
      <c r="P179" s="5"/>
      <c r="Q179" s="4"/>
      <c r="R179" s="21"/>
      <c r="S179" s="21"/>
      <c r="T179" s="5"/>
      <c r="U179" s="8"/>
      <c r="V179" s="5"/>
      <c r="W179" s="21"/>
      <c r="X179" s="21"/>
      <c r="Y179" s="186"/>
      <c r="Z179" s="186"/>
      <c r="AA179" s="8"/>
      <c r="AB179" s="5"/>
      <c r="AC179" s="21"/>
      <c r="AD179" s="21"/>
      <c r="AE179" s="186"/>
      <c r="AF179" s="186"/>
      <c r="AG179" s="8"/>
      <c r="AH179" s="5"/>
      <c r="AI179" s="21"/>
      <c r="AJ179" s="21"/>
      <c r="AK179" s="186"/>
      <c r="AL179" s="186"/>
      <c r="AM179" s="8"/>
      <c r="AN179" s="5"/>
      <c r="AO179" s="21"/>
      <c r="AP179" s="21"/>
      <c r="AQ179" s="186"/>
      <c r="AR179" s="186"/>
      <c r="AS179" s="8"/>
      <c r="AT179" s="5"/>
      <c r="AU179" s="21"/>
      <c r="AV179" s="21"/>
      <c r="AW179" s="186"/>
      <c r="AX179" s="186"/>
      <c r="AY179" s="8"/>
      <c r="AZ179" s="5"/>
      <c r="BA179" s="21"/>
      <c r="BB179" s="21"/>
      <c r="BC179" s="186"/>
      <c r="BD179" s="186"/>
      <c r="BE179" s="8"/>
      <c r="BF179" s="5"/>
      <c r="BG179" s="21"/>
      <c r="BH179" s="21"/>
      <c r="BI179" s="186"/>
      <c r="BJ179" s="186"/>
      <c r="BK179" s="8"/>
      <c r="BL179" s="5"/>
      <c r="BM179" s="21"/>
      <c r="BN179" s="21"/>
      <c r="BO179" s="186"/>
      <c r="BP179" s="186"/>
      <c r="BQ179" s="8"/>
      <c r="BR179" s="5"/>
      <c r="BS179" s="21"/>
      <c r="BT179" s="21"/>
      <c r="BU179" s="186"/>
      <c r="BV179" s="186"/>
      <c r="BW179" s="8"/>
      <c r="BX179" s="5"/>
      <c r="BY179" s="21"/>
      <c r="BZ179" s="21"/>
      <c r="CA179" s="186"/>
      <c r="CB179" s="186"/>
      <c r="CC179" s="8"/>
      <c r="CD179" s="5"/>
      <c r="CE179" s="21"/>
      <c r="CF179" s="21"/>
      <c r="CG179" s="186"/>
      <c r="CH179" s="186"/>
      <c r="CI179" s="8"/>
      <c r="CJ179" s="5"/>
      <c r="CK179" s="21"/>
      <c r="CL179" s="21"/>
      <c r="CM179" s="186"/>
      <c r="CN179" s="151"/>
      <c r="CO179" s="36"/>
      <c r="CP179" s="37"/>
    </row>
    <row r="180" spans="1:94" ht="49.5" customHeight="1" x14ac:dyDescent="0.2">
      <c r="A180" s="136"/>
      <c r="B180" s="137"/>
      <c r="C180" s="138"/>
      <c r="D180" s="139"/>
      <c r="E180" s="9"/>
      <c r="F180" s="20"/>
      <c r="G180" s="34"/>
      <c r="H180" s="6"/>
      <c r="I180" s="140"/>
      <c r="J180" s="140"/>
      <c r="K180" s="140">
        <f t="shared" si="2"/>
        <v>0</v>
      </c>
      <c r="L180" s="35" t="str" cm="1">
        <f t="array" ref="L180">_xlfn.IFS(K180&lt;=0,"No aplica",K180&lt;=39,"Débil",K180&lt;=59,"Necesita mejora",K180&lt;=79,"Aceptable",K180&lt;=100,"Fuerte")</f>
        <v>No aplica</v>
      </c>
      <c r="M180" s="34" t="e" cm="1">
        <f t="array" ref="M180">_xlfn.IFS(AND(G180="Bajo",L180="Fuerte"),"Bajo",AND(G180="Bajo",L180="Aceptable"),"Bajo",AND(G180="Bajo",L180="Necesita mejora"),"Moderado",AND(G180="Bajo",L180="Débil"),"Por encima del promedio",AND(G180="Moderado",L180="Fuerte"),"Bajo",AND(G180="Moderado",L180="Aceptable"),"Moderado",AND(G180="Moderado",L180="Necesita mejora"),"Por encima del promedio",AND(G180="Moderado",L180="Débil"),"Alto",AND(G180="Por encima del promedio",L180="Fuerte"),"Moderado",AND(G180="Por encima del promedio",L180="Aceptable"),"Por encima del promedio",AND(G180="Por encima del promedio",L180="Necesita mejora"),"Alto",AND(G180="Por encima del promedio",L180="Débil"),"Alto",AND(G180="Alto",L180="Fuerte"),"Por encima del promedio",AND(G180="Alto",L180="Aceptable"),"Alto",AND(G180="Alto",L180="Necesita mejora"),"Alto",AND(G180="Alto",L180="Débil"),"Alto")</f>
        <v>#N/A</v>
      </c>
      <c r="N180" s="7" t="e" cm="1">
        <f t="array" ref="N180">_xlfn.IFS(M180="Bajo","Asumir",M180="Moderado","Reducir",M180="Por encima del promedio","Evitar",M180="Alto","Evitar")</f>
        <v>#N/A</v>
      </c>
      <c r="O180" s="4"/>
      <c r="P180" s="5"/>
      <c r="Q180" s="4"/>
      <c r="R180" s="21"/>
      <c r="S180" s="21"/>
      <c r="T180" s="5"/>
      <c r="U180" s="8"/>
      <c r="V180" s="5"/>
      <c r="W180" s="21"/>
      <c r="X180" s="21"/>
      <c r="Y180" s="186"/>
      <c r="Z180" s="186"/>
      <c r="AA180" s="8"/>
      <c r="AB180" s="5"/>
      <c r="AC180" s="21"/>
      <c r="AD180" s="21"/>
      <c r="AE180" s="186"/>
      <c r="AF180" s="186"/>
      <c r="AG180" s="8"/>
      <c r="AH180" s="5"/>
      <c r="AI180" s="21"/>
      <c r="AJ180" s="21"/>
      <c r="AK180" s="186"/>
      <c r="AL180" s="186"/>
      <c r="AM180" s="8"/>
      <c r="AN180" s="5"/>
      <c r="AO180" s="21"/>
      <c r="AP180" s="21"/>
      <c r="AQ180" s="186"/>
      <c r="AR180" s="186"/>
      <c r="AS180" s="8"/>
      <c r="AT180" s="5"/>
      <c r="AU180" s="21"/>
      <c r="AV180" s="21"/>
      <c r="AW180" s="186"/>
      <c r="AX180" s="186"/>
      <c r="AY180" s="8"/>
      <c r="AZ180" s="5"/>
      <c r="BA180" s="21"/>
      <c r="BB180" s="21"/>
      <c r="BC180" s="186"/>
      <c r="BD180" s="186"/>
      <c r="BE180" s="8"/>
      <c r="BF180" s="5"/>
      <c r="BG180" s="21"/>
      <c r="BH180" s="21"/>
      <c r="BI180" s="186"/>
      <c r="BJ180" s="186"/>
      <c r="BK180" s="8"/>
      <c r="BL180" s="5"/>
      <c r="BM180" s="21"/>
      <c r="BN180" s="21"/>
      <c r="BO180" s="186"/>
      <c r="BP180" s="186"/>
      <c r="BQ180" s="8"/>
      <c r="BR180" s="5"/>
      <c r="BS180" s="21"/>
      <c r="BT180" s="21"/>
      <c r="BU180" s="186"/>
      <c r="BV180" s="186"/>
      <c r="BW180" s="8"/>
      <c r="BX180" s="5"/>
      <c r="BY180" s="21"/>
      <c r="BZ180" s="21"/>
      <c r="CA180" s="186"/>
      <c r="CB180" s="186"/>
      <c r="CC180" s="8"/>
      <c r="CD180" s="5"/>
      <c r="CE180" s="21"/>
      <c r="CF180" s="21"/>
      <c r="CG180" s="186"/>
      <c r="CH180" s="186"/>
      <c r="CI180" s="8"/>
      <c r="CJ180" s="5"/>
      <c r="CK180" s="21"/>
      <c r="CL180" s="21"/>
      <c r="CM180" s="186"/>
      <c r="CN180" s="151"/>
      <c r="CO180" s="36"/>
      <c r="CP180" s="37"/>
    </row>
    <row r="181" spans="1:94" ht="49.5" customHeight="1" x14ac:dyDescent="0.2">
      <c r="A181" s="136"/>
      <c r="B181" s="137"/>
      <c r="C181" s="138"/>
      <c r="D181" s="139"/>
      <c r="E181" s="9"/>
      <c r="F181" s="20"/>
      <c r="G181" s="34"/>
      <c r="H181" s="6"/>
      <c r="I181" s="140"/>
      <c r="J181" s="140"/>
      <c r="K181" s="140">
        <f t="shared" si="2"/>
        <v>0</v>
      </c>
      <c r="L181" s="35" t="str" cm="1">
        <f t="array" ref="L181">_xlfn.IFS(K181&lt;=0,"No aplica",K181&lt;=39,"Débil",K181&lt;=59,"Necesita mejora",K181&lt;=79,"Aceptable",K181&lt;=100,"Fuerte")</f>
        <v>No aplica</v>
      </c>
      <c r="M181" s="34" t="e" cm="1">
        <f t="array" ref="M181">_xlfn.IFS(AND(G181="Bajo",L181="Fuerte"),"Bajo",AND(G181="Bajo",L181="Aceptable"),"Bajo",AND(G181="Bajo",L181="Necesita mejora"),"Moderado",AND(G181="Bajo",L181="Débil"),"Por encima del promedio",AND(G181="Moderado",L181="Fuerte"),"Bajo",AND(G181="Moderado",L181="Aceptable"),"Moderado",AND(G181="Moderado",L181="Necesita mejora"),"Por encima del promedio",AND(G181="Moderado",L181="Débil"),"Alto",AND(G181="Por encima del promedio",L181="Fuerte"),"Moderado",AND(G181="Por encima del promedio",L181="Aceptable"),"Por encima del promedio",AND(G181="Por encima del promedio",L181="Necesita mejora"),"Alto",AND(G181="Por encima del promedio",L181="Débil"),"Alto",AND(G181="Alto",L181="Fuerte"),"Por encima del promedio",AND(G181="Alto",L181="Aceptable"),"Alto",AND(G181="Alto",L181="Necesita mejora"),"Alto",AND(G181="Alto",L181="Débil"),"Alto")</f>
        <v>#N/A</v>
      </c>
      <c r="N181" s="7" t="e" cm="1">
        <f t="array" ref="N181">_xlfn.IFS(M181="Bajo","Asumir",M181="Moderado","Reducir",M181="Por encima del promedio","Evitar",M181="Alto","Evitar")</f>
        <v>#N/A</v>
      </c>
      <c r="O181" s="4"/>
      <c r="P181" s="5"/>
      <c r="Q181" s="4"/>
      <c r="R181" s="21"/>
      <c r="S181" s="21"/>
      <c r="T181" s="5"/>
      <c r="U181" s="8"/>
      <c r="V181" s="5"/>
      <c r="W181" s="21"/>
      <c r="X181" s="21"/>
      <c r="Y181" s="186"/>
      <c r="Z181" s="186"/>
      <c r="AA181" s="8"/>
      <c r="AB181" s="5"/>
      <c r="AC181" s="21"/>
      <c r="AD181" s="21"/>
      <c r="AE181" s="186"/>
      <c r="AF181" s="186"/>
      <c r="AG181" s="8"/>
      <c r="AH181" s="5"/>
      <c r="AI181" s="21"/>
      <c r="AJ181" s="21"/>
      <c r="AK181" s="186"/>
      <c r="AL181" s="186"/>
      <c r="AM181" s="8"/>
      <c r="AN181" s="5"/>
      <c r="AO181" s="21"/>
      <c r="AP181" s="21"/>
      <c r="AQ181" s="186"/>
      <c r="AR181" s="186"/>
      <c r="AS181" s="8"/>
      <c r="AT181" s="5"/>
      <c r="AU181" s="21"/>
      <c r="AV181" s="21"/>
      <c r="AW181" s="186"/>
      <c r="AX181" s="186"/>
      <c r="AY181" s="8"/>
      <c r="AZ181" s="5"/>
      <c r="BA181" s="21"/>
      <c r="BB181" s="21"/>
      <c r="BC181" s="186"/>
      <c r="BD181" s="186"/>
      <c r="BE181" s="8"/>
      <c r="BF181" s="5"/>
      <c r="BG181" s="21"/>
      <c r="BH181" s="21"/>
      <c r="BI181" s="186"/>
      <c r="BJ181" s="186"/>
      <c r="BK181" s="8"/>
      <c r="BL181" s="5"/>
      <c r="BM181" s="21"/>
      <c r="BN181" s="21"/>
      <c r="BO181" s="186"/>
      <c r="BP181" s="186"/>
      <c r="BQ181" s="8"/>
      <c r="BR181" s="5"/>
      <c r="BS181" s="21"/>
      <c r="BT181" s="21"/>
      <c r="BU181" s="186"/>
      <c r="BV181" s="186"/>
      <c r="BW181" s="8"/>
      <c r="BX181" s="5"/>
      <c r="BY181" s="21"/>
      <c r="BZ181" s="21"/>
      <c r="CA181" s="186"/>
      <c r="CB181" s="186"/>
      <c r="CC181" s="8"/>
      <c r="CD181" s="5"/>
      <c r="CE181" s="21"/>
      <c r="CF181" s="21"/>
      <c r="CG181" s="186"/>
      <c r="CH181" s="186"/>
      <c r="CI181" s="8"/>
      <c r="CJ181" s="5"/>
      <c r="CK181" s="21"/>
      <c r="CL181" s="21"/>
      <c r="CM181" s="186"/>
      <c r="CN181" s="151"/>
      <c r="CO181" s="36"/>
      <c r="CP181" s="37"/>
    </row>
    <row r="182" spans="1:94" ht="49.5" customHeight="1" x14ac:dyDescent="0.2">
      <c r="A182" s="136"/>
      <c r="B182" s="137"/>
      <c r="C182" s="138"/>
      <c r="D182" s="139"/>
      <c r="E182" s="9"/>
      <c r="F182" s="20"/>
      <c r="G182" s="34"/>
      <c r="H182" s="6"/>
      <c r="I182" s="140"/>
      <c r="J182" s="140"/>
      <c r="K182" s="140">
        <f t="shared" si="2"/>
        <v>0</v>
      </c>
      <c r="L182" s="35" t="str" cm="1">
        <f t="array" ref="L182">_xlfn.IFS(K182&lt;=0,"No aplica",K182&lt;=39,"Débil",K182&lt;=59,"Necesita mejora",K182&lt;=79,"Aceptable",K182&lt;=100,"Fuerte")</f>
        <v>No aplica</v>
      </c>
      <c r="M182" s="34" t="e" cm="1">
        <f t="array" ref="M182">_xlfn.IFS(AND(G182="Bajo",L182="Fuerte"),"Bajo",AND(G182="Bajo",L182="Aceptable"),"Bajo",AND(G182="Bajo",L182="Necesita mejora"),"Moderado",AND(G182="Bajo",L182="Débil"),"Por encima del promedio",AND(G182="Moderado",L182="Fuerte"),"Bajo",AND(G182="Moderado",L182="Aceptable"),"Moderado",AND(G182="Moderado",L182="Necesita mejora"),"Por encima del promedio",AND(G182="Moderado",L182="Débil"),"Alto",AND(G182="Por encima del promedio",L182="Fuerte"),"Moderado",AND(G182="Por encima del promedio",L182="Aceptable"),"Por encima del promedio",AND(G182="Por encima del promedio",L182="Necesita mejora"),"Alto",AND(G182="Por encima del promedio",L182="Débil"),"Alto",AND(G182="Alto",L182="Fuerte"),"Por encima del promedio",AND(G182="Alto",L182="Aceptable"),"Alto",AND(G182="Alto",L182="Necesita mejora"),"Alto",AND(G182="Alto",L182="Débil"),"Alto")</f>
        <v>#N/A</v>
      </c>
      <c r="N182" s="7" t="e" cm="1">
        <f t="array" ref="N182">_xlfn.IFS(M182="Bajo","Asumir",M182="Moderado","Reducir",M182="Por encima del promedio","Evitar",M182="Alto","Evitar")</f>
        <v>#N/A</v>
      </c>
      <c r="O182" s="4"/>
      <c r="P182" s="5"/>
      <c r="Q182" s="4"/>
      <c r="R182" s="21"/>
      <c r="S182" s="21"/>
      <c r="T182" s="5"/>
      <c r="U182" s="8"/>
      <c r="V182" s="5"/>
      <c r="W182" s="21"/>
      <c r="X182" s="21"/>
      <c r="Y182" s="186"/>
      <c r="Z182" s="186"/>
      <c r="AA182" s="8"/>
      <c r="AB182" s="5"/>
      <c r="AC182" s="21"/>
      <c r="AD182" s="21"/>
      <c r="AE182" s="186"/>
      <c r="AF182" s="186"/>
      <c r="AG182" s="8"/>
      <c r="AH182" s="5"/>
      <c r="AI182" s="21"/>
      <c r="AJ182" s="21"/>
      <c r="AK182" s="186"/>
      <c r="AL182" s="186"/>
      <c r="AM182" s="8"/>
      <c r="AN182" s="5"/>
      <c r="AO182" s="21"/>
      <c r="AP182" s="21"/>
      <c r="AQ182" s="186"/>
      <c r="AR182" s="186"/>
      <c r="AS182" s="8"/>
      <c r="AT182" s="5"/>
      <c r="AU182" s="21"/>
      <c r="AV182" s="21"/>
      <c r="AW182" s="186"/>
      <c r="AX182" s="186"/>
      <c r="AY182" s="8"/>
      <c r="AZ182" s="5"/>
      <c r="BA182" s="21"/>
      <c r="BB182" s="21"/>
      <c r="BC182" s="186"/>
      <c r="BD182" s="186"/>
      <c r="BE182" s="8"/>
      <c r="BF182" s="5"/>
      <c r="BG182" s="21"/>
      <c r="BH182" s="21"/>
      <c r="BI182" s="186"/>
      <c r="BJ182" s="186"/>
      <c r="BK182" s="8"/>
      <c r="BL182" s="5"/>
      <c r="BM182" s="21"/>
      <c r="BN182" s="21"/>
      <c r="BO182" s="186"/>
      <c r="BP182" s="186"/>
      <c r="BQ182" s="8"/>
      <c r="BR182" s="5"/>
      <c r="BS182" s="21"/>
      <c r="BT182" s="21"/>
      <c r="BU182" s="186"/>
      <c r="BV182" s="186"/>
      <c r="BW182" s="8"/>
      <c r="BX182" s="5"/>
      <c r="BY182" s="21"/>
      <c r="BZ182" s="21"/>
      <c r="CA182" s="186"/>
      <c r="CB182" s="186"/>
      <c r="CC182" s="8"/>
      <c r="CD182" s="5"/>
      <c r="CE182" s="21"/>
      <c r="CF182" s="21"/>
      <c r="CG182" s="186"/>
      <c r="CH182" s="186"/>
      <c r="CI182" s="8"/>
      <c r="CJ182" s="5"/>
      <c r="CK182" s="21"/>
      <c r="CL182" s="21"/>
      <c r="CM182" s="186"/>
      <c r="CN182" s="151"/>
      <c r="CO182" s="36"/>
      <c r="CP182" s="37"/>
    </row>
    <row r="183" spans="1:94" ht="49.5" customHeight="1" x14ac:dyDescent="0.2">
      <c r="A183" s="136"/>
      <c r="B183" s="137"/>
      <c r="C183" s="138"/>
      <c r="D183" s="139"/>
      <c r="E183" s="9"/>
      <c r="F183" s="20"/>
      <c r="G183" s="34"/>
      <c r="H183" s="6"/>
      <c r="I183" s="140"/>
      <c r="J183" s="140"/>
      <c r="K183" s="140">
        <f t="shared" si="2"/>
        <v>0</v>
      </c>
      <c r="L183" s="35" t="str" cm="1">
        <f t="array" ref="L183">_xlfn.IFS(K183&lt;=0,"No aplica",K183&lt;=39,"Débil",K183&lt;=59,"Necesita mejora",K183&lt;=79,"Aceptable",K183&lt;=100,"Fuerte")</f>
        <v>No aplica</v>
      </c>
      <c r="M183" s="34" t="e" cm="1">
        <f t="array" ref="M183">_xlfn.IFS(AND(G183="Bajo",L183="Fuerte"),"Bajo",AND(G183="Bajo",L183="Aceptable"),"Bajo",AND(G183="Bajo",L183="Necesita mejora"),"Moderado",AND(G183="Bajo",L183="Débil"),"Por encima del promedio",AND(G183="Moderado",L183="Fuerte"),"Bajo",AND(G183="Moderado",L183="Aceptable"),"Moderado",AND(G183="Moderado",L183="Necesita mejora"),"Por encima del promedio",AND(G183="Moderado",L183="Débil"),"Alto",AND(G183="Por encima del promedio",L183="Fuerte"),"Moderado",AND(G183="Por encima del promedio",L183="Aceptable"),"Por encima del promedio",AND(G183="Por encima del promedio",L183="Necesita mejora"),"Alto",AND(G183="Por encima del promedio",L183="Débil"),"Alto",AND(G183="Alto",L183="Fuerte"),"Por encima del promedio",AND(G183="Alto",L183="Aceptable"),"Alto",AND(G183="Alto",L183="Necesita mejora"),"Alto",AND(G183="Alto",L183="Débil"),"Alto")</f>
        <v>#N/A</v>
      </c>
      <c r="N183" s="7" t="e" cm="1">
        <f t="array" ref="N183">_xlfn.IFS(M183="Bajo","Asumir",M183="Moderado","Reducir",M183="Por encima del promedio","Evitar",M183="Alto","Evitar")</f>
        <v>#N/A</v>
      </c>
      <c r="O183" s="4"/>
      <c r="P183" s="5"/>
      <c r="Q183" s="4"/>
      <c r="R183" s="21"/>
      <c r="S183" s="21"/>
      <c r="T183" s="5"/>
      <c r="U183" s="8"/>
      <c r="V183" s="5"/>
      <c r="W183" s="21"/>
      <c r="X183" s="21"/>
      <c r="Y183" s="186"/>
      <c r="Z183" s="186"/>
      <c r="AA183" s="8"/>
      <c r="AB183" s="5"/>
      <c r="AC183" s="21"/>
      <c r="AD183" s="21"/>
      <c r="AE183" s="186"/>
      <c r="AF183" s="186"/>
      <c r="AG183" s="8"/>
      <c r="AH183" s="5"/>
      <c r="AI183" s="21"/>
      <c r="AJ183" s="21"/>
      <c r="AK183" s="186"/>
      <c r="AL183" s="186"/>
      <c r="AM183" s="8"/>
      <c r="AN183" s="5"/>
      <c r="AO183" s="21"/>
      <c r="AP183" s="21"/>
      <c r="AQ183" s="186"/>
      <c r="AR183" s="186"/>
      <c r="AS183" s="8"/>
      <c r="AT183" s="5"/>
      <c r="AU183" s="21"/>
      <c r="AV183" s="21"/>
      <c r="AW183" s="186"/>
      <c r="AX183" s="186"/>
      <c r="AY183" s="8"/>
      <c r="AZ183" s="5"/>
      <c r="BA183" s="21"/>
      <c r="BB183" s="21"/>
      <c r="BC183" s="186"/>
      <c r="BD183" s="186"/>
      <c r="BE183" s="8"/>
      <c r="BF183" s="5"/>
      <c r="BG183" s="21"/>
      <c r="BH183" s="21"/>
      <c r="BI183" s="186"/>
      <c r="BJ183" s="186"/>
      <c r="BK183" s="8"/>
      <c r="BL183" s="5"/>
      <c r="BM183" s="21"/>
      <c r="BN183" s="21"/>
      <c r="BO183" s="186"/>
      <c r="BP183" s="186"/>
      <c r="BQ183" s="8"/>
      <c r="BR183" s="5"/>
      <c r="BS183" s="21"/>
      <c r="BT183" s="21"/>
      <c r="BU183" s="186"/>
      <c r="BV183" s="186"/>
      <c r="BW183" s="8"/>
      <c r="BX183" s="5"/>
      <c r="BY183" s="21"/>
      <c r="BZ183" s="21"/>
      <c r="CA183" s="186"/>
      <c r="CB183" s="186"/>
      <c r="CC183" s="8"/>
      <c r="CD183" s="5"/>
      <c r="CE183" s="21"/>
      <c r="CF183" s="21"/>
      <c r="CG183" s="186"/>
      <c r="CH183" s="186"/>
      <c r="CI183" s="8"/>
      <c r="CJ183" s="5"/>
      <c r="CK183" s="21"/>
      <c r="CL183" s="21"/>
      <c r="CM183" s="186"/>
      <c r="CN183" s="151"/>
      <c r="CO183" s="36"/>
      <c r="CP183" s="37"/>
    </row>
    <row r="184" spans="1:94" ht="49.5" customHeight="1" x14ac:dyDescent="0.2">
      <c r="A184" s="136"/>
      <c r="B184" s="137"/>
      <c r="C184" s="138"/>
      <c r="D184" s="139"/>
      <c r="E184" s="9"/>
      <c r="F184" s="20"/>
      <c r="G184" s="34"/>
      <c r="H184" s="6"/>
      <c r="I184" s="140"/>
      <c r="J184" s="140"/>
      <c r="K184" s="140">
        <f t="shared" si="2"/>
        <v>0</v>
      </c>
      <c r="L184" s="35" t="str" cm="1">
        <f t="array" ref="L184">_xlfn.IFS(K184&lt;=0,"No aplica",K184&lt;=39,"Débil",K184&lt;=59,"Necesita mejora",K184&lt;=79,"Aceptable",K184&lt;=100,"Fuerte")</f>
        <v>No aplica</v>
      </c>
      <c r="M184" s="34" t="e" cm="1">
        <f t="array" ref="M184">_xlfn.IFS(AND(G184="Bajo",L184="Fuerte"),"Bajo",AND(G184="Bajo",L184="Aceptable"),"Bajo",AND(G184="Bajo",L184="Necesita mejora"),"Moderado",AND(G184="Bajo",L184="Débil"),"Por encima del promedio",AND(G184="Moderado",L184="Fuerte"),"Bajo",AND(G184="Moderado",L184="Aceptable"),"Moderado",AND(G184="Moderado",L184="Necesita mejora"),"Por encima del promedio",AND(G184="Moderado",L184="Débil"),"Alto",AND(G184="Por encima del promedio",L184="Fuerte"),"Moderado",AND(G184="Por encima del promedio",L184="Aceptable"),"Por encima del promedio",AND(G184="Por encima del promedio",L184="Necesita mejora"),"Alto",AND(G184="Por encima del promedio",L184="Débil"),"Alto",AND(G184="Alto",L184="Fuerte"),"Por encima del promedio",AND(G184="Alto",L184="Aceptable"),"Alto",AND(G184="Alto",L184="Necesita mejora"),"Alto",AND(G184="Alto",L184="Débil"),"Alto")</f>
        <v>#N/A</v>
      </c>
      <c r="N184" s="7" t="e" cm="1">
        <f t="array" ref="N184">_xlfn.IFS(M184="Bajo","Asumir",M184="Moderado","Reducir",M184="Por encima del promedio","Evitar",M184="Alto","Evitar")</f>
        <v>#N/A</v>
      </c>
      <c r="O184" s="4"/>
      <c r="P184" s="5"/>
      <c r="Q184" s="4"/>
      <c r="R184" s="21"/>
      <c r="S184" s="21"/>
      <c r="T184" s="5"/>
      <c r="U184" s="8"/>
      <c r="V184" s="5"/>
      <c r="W184" s="21"/>
      <c r="X184" s="21"/>
      <c r="Y184" s="186"/>
      <c r="Z184" s="186"/>
      <c r="AA184" s="8"/>
      <c r="AB184" s="5"/>
      <c r="AC184" s="21"/>
      <c r="AD184" s="21"/>
      <c r="AE184" s="186"/>
      <c r="AF184" s="186"/>
      <c r="AG184" s="8"/>
      <c r="AH184" s="5"/>
      <c r="AI184" s="21"/>
      <c r="AJ184" s="21"/>
      <c r="AK184" s="186"/>
      <c r="AL184" s="186"/>
      <c r="AM184" s="8"/>
      <c r="AN184" s="5"/>
      <c r="AO184" s="21"/>
      <c r="AP184" s="21"/>
      <c r="AQ184" s="186"/>
      <c r="AR184" s="186"/>
      <c r="AS184" s="8"/>
      <c r="AT184" s="5"/>
      <c r="AU184" s="21"/>
      <c r="AV184" s="21"/>
      <c r="AW184" s="186"/>
      <c r="AX184" s="186"/>
      <c r="AY184" s="8"/>
      <c r="AZ184" s="5"/>
      <c r="BA184" s="21"/>
      <c r="BB184" s="21"/>
      <c r="BC184" s="186"/>
      <c r="BD184" s="186"/>
      <c r="BE184" s="8"/>
      <c r="BF184" s="5"/>
      <c r="BG184" s="21"/>
      <c r="BH184" s="21"/>
      <c r="BI184" s="186"/>
      <c r="BJ184" s="186"/>
      <c r="BK184" s="8"/>
      <c r="BL184" s="5"/>
      <c r="BM184" s="21"/>
      <c r="BN184" s="21"/>
      <c r="BO184" s="186"/>
      <c r="BP184" s="186"/>
      <c r="BQ184" s="8"/>
      <c r="BR184" s="5"/>
      <c r="BS184" s="21"/>
      <c r="BT184" s="21"/>
      <c r="BU184" s="186"/>
      <c r="BV184" s="186"/>
      <c r="BW184" s="8"/>
      <c r="BX184" s="5"/>
      <c r="BY184" s="21"/>
      <c r="BZ184" s="21"/>
      <c r="CA184" s="186"/>
      <c r="CB184" s="186"/>
      <c r="CC184" s="8"/>
      <c r="CD184" s="5"/>
      <c r="CE184" s="21"/>
      <c r="CF184" s="21"/>
      <c r="CG184" s="186"/>
      <c r="CH184" s="186"/>
      <c r="CI184" s="8"/>
      <c r="CJ184" s="5"/>
      <c r="CK184" s="21"/>
      <c r="CL184" s="21"/>
      <c r="CM184" s="186"/>
      <c r="CN184" s="151"/>
      <c r="CO184" s="36"/>
      <c r="CP184" s="37"/>
    </row>
    <row r="185" spans="1:94" ht="49.5" customHeight="1" x14ac:dyDescent="0.2">
      <c r="A185" s="136"/>
      <c r="B185" s="137"/>
      <c r="C185" s="138"/>
      <c r="D185" s="139"/>
      <c r="E185" s="9"/>
      <c r="F185" s="20"/>
      <c r="G185" s="34"/>
      <c r="H185" s="6"/>
      <c r="I185" s="140"/>
      <c r="J185" s="140"/>
      <c r="K185" s="140">
        <f t="shared" si="2"/>
        <v>0</v>
      </c>
      <c r="L185" s="35" t="str" cm="1">
        <f t="array" ref="L185">_xlfn.IFS(K185&lt;=0,"No aplica",K185&lt;=39,"Débil",K185&lt;=59,"Necesita mejora",K185&lt;=79,"Aceptable",K185&lt;=100,"Fuerte")</f>
        <v>No aplica</v>
      </c>
      <c r="M185" s="34" t="e" cm="1">
        <f t="array" ref="M185">_xlfn.IFS(AND(G185="Bajo",L185="Fuerte"),"Bajo",AND(G185="Bajo",L185="Aceptable"),"Bajo",AND(G185="Bajo",L185="Necesita mejora"),"Moderado",AND(G185="Bajo",L185="Débil"),"Por encima del promedio",AND(G185="Moderado",L185="Fuerte"),"Bajo",AND(G185="Moderado",L185="Aceptable"),"Moderado",AND(G185="Moderado",L185="Necesita mejora"),"Por encima del promedio",AND(G185="Moderado",L185="Débil"),"Alto",AND(G185="Por encima del promedio",L185="Fuerte"),"Moderado",AND(G185="Por encima del promedio",L185="Aceptable"),"Por encima del promedio",AND(G185="Por encima del promedio",L185="Necesita mejora"),"Alto",AND(G185="Por encima del promedio",L185="Débil"),"Alto",AND(G185="Alto",L185="Fuerte"),"Por encima del promedio",AND(G185="Alto",L185="Aceptable"),"Alto",AND(G185="Alto",L185="Necesita mejora"),"Alto",AND(G185="Alto",L185="Débil"),"Alto")</f>
        <v>#N/A</v>
      </c>
      <c r="N185" s="7" t="e" cm="1">
        <f t="array" ref="N185">_xlfn.IFS(M185="Bajo","Asumir",M185="Moderado","Reducir",M185="Por encima del promedio","Evitar",M185="Alto","Evitar")</f>
        <v>#N/A</v>
      </c>
      <c r="O185" s="4"/>
      <c r="P185" s="5"/>
      <c r="Q185" s="4"/>
      <c r="R185" s="21"/>
      <c r="S185" s="21"/>
      <c r="T185" s="5"/>
      <c r="U185" s="8"/>
      <c r="V185" s="5"/>
      <c r="W185" s="21"/>
      <c r="X185" s="21"/>
      <c r="Y185" s="186"/>
      <c r="Z185" s="186"/>
      <c r="AA185" s="8"/>
      <c r="AB185" s="5"/>
      <c r="AC185" s="21"/>
      <c r="AD185" s="21"/>
      <c r="AE185" s="186"/>
      <c r="AF185" s="186"/>
      <c r="AG185" s="8"/>
      <c r="AH185" s="5"/>
      <c r="AI185" s="21"/>
      <c r="AJ185" s="21"/>
      <c r="AK185" s="186"/>
      <c r="AL185" s="186"/>
      <c r="AM185" s="8"/>
      <c r="AN185" s="5"/>
      <c r="AO185" s="21"/>
      <c r="AP185" s="21"/>
      <c r="AQ185" s="186"/>
      <c r="AR185" s="186"/>
      <c r="AS185" s="8"/>
      <c r="AT185" s="5"/>
      <c r="AU185" s="21"/>
      <c r="AV185" s="21"/>
      <c r="AW185" s="186"/>
      <c r="AX185" s="186"/>
      <c r="AY185" s="8"/>
      <c r="AZ185" s="5"/>
      <c r="BA185" s="21"/>
      <c r="BB185" s="21"/>
      <c r="BC185" s="186"/>
      <c r="BD185" s="186"/>
      <c r="BE185" s="8"/>
      <c r="BF185" s="5"/>
      <c r="BG185" s="21"/>
      <c r="BH185" s="21"/>
      <c r="BI185" s="186"/>
      <c r="BJ185" s="186"/>
      <c r="BK185" s="8"/>
      <c r="BL185" s="5"/>
      <c r="BM185" s="21"/>
      <c r="BN185" s="21"/>
      <c r="BO185" s="186"/>
      <c r="BP185" s="186"/>
      <c r="BQ185" s="8"/>
      <c r="BR185" s="5"/>
      <c r="BS185" s="21"/>
      <c r="BT185" s="21"/>
      <c r="BU185" s="186"/>
      <c r="BV185" s="186"/>
      <c r="BW185" s="8"/>
      <c r="BX185" s="5"/>
      <c r="BY185" s="21"/>
      <c r="BZ185" s="21"/>
      <c r="CA185" s="186"/>
      <c r="CB185" s="186"/>
      <c r="CC185" s="8"/>
      <c r="CD185" s="5"/>
      <c r="CE185" s="21"/>
      <c r="CF185" s="21"/>
      <c r="CG185" s="186"/>
      <c r="CH185" s="186"/>
      <c r="CI185" s="8"/>
      <c r="CJ185" s="5"/>
      <c r="CK185" s="21"/>
      <c r="CL185" s="21"/>
      <c r="CM185" s="186"/>
      <c r="CN185" s="151"/>
      <c r="CO185" s="36"/>
      <c r="CP185" s="37"/>
    </row>
    <row r="186" spans="1:94" ht="49.5" customHeight="1" x14ac:dyDescent="0.2">
      <c r="A186" s="136"/>
      <c r="B186" s="137"/>
      <c r="C186" s="138"/>
      <c r="D186" s="139"/>
      <c r="E186" s="9"/>
      <c r="F186" s="20"/>
      <c r="G186" s="34"/>
      <c r="H186" s="6"/>
      <c r="I186" s="140"/>
      <c r="J186" s="140"/>
      <c r="K186" s="140">
        <f t="shared" si="2"/>
        <v>0</v>
      </c>
      <c r="L186" s="35" t="str" cm="1">
        <f t="array" ref="L186">_xlfn.IFS(K186&lt;=0,"No aplica",K186&lt;=39,"Débil",K186&lt;=59,"Necesita mejora",K186&lt;=79,"Aceptable",K186&lt;=100,"Fuerte")</f>
        <v>No aplica</v>
      </c>
      <c r="M186" s="34" t="e" cm="1">
        <f t="array" ref="M186">_xlfn.IFS(AND(G186="Bajo",L186="Fuerte"),"Bajo",AND(G186="Bajo",L186="Aceptable"),"Bajo",AND(G186="Bajo",L186="Necesita mejora"),"Moderado",AND(G186="Bajo",L186="Débil"),"Por encima del promedio",AND(G186="Moderado",L186="Fuerte"),"Bajo",AND(G186="Moderado",L186="Aceptable"),"Moderado",AND(G186="Moderado",L186="Necesita mejora"),"Por encima del promedio",AND(G186="Moderado",L186="Débil"),"Alto",AND(G186="Por encima del promedio",L186="Fuerte"),"Moderado",AND(G186="Por encima del promedio",L186="Aceptable"),"Por encima del promedio",AND(G186="Por encima del promedio",L186="Necesita mejora"),"Alto",AND(G186="Por encima del promedio",L186="Débil"),"Alto",AND(G186="Alto",L186="Fuerte"),"Por encima del promedio",AND(G186="Alto",L186="Aceptable"),"Alto",AND(G186="Alto",L186="Necesita mejora"),"Alto",AND(G186="Alto",L186="Débil"),"Alto")</f>
        <v>#N/A</v>
      </c>
      <c r="N186" s="7" t="e" cm="1">
        <f t="array" ref="N186">_xlfn.IFS(M186="Bajo","Asumir",M186="Moderado","Reducir",M186="Por encima del promedio","Evitar",M186="Alto","Evitar")</f>
        <v>#N/A</v>
      </c>
      <c r="O186" s="4"/>
      <c r="P186" s="5"/>
      <c r="Q186" s="4"/>
      <c r="R186" s="21"/>
      <c r="S186" s="21"/>
      <c r="T186" s="5"/>
      <c r="U186" s="8"/>
      <c r="V186" s="5"/>
      <c r="W186" s="21"/>
      <c r="X186" s="21"/>
      <c r="Y186" s="186"/>
      <c r="Z186" s="186"/>
      <c r="AA186" s="8"/>
      <c r="AB186" s="5"/>
      <c r="AC186" s="21"/>
      <c r="AD186" s="21"/>
      <c r="AE186" s="186"/>
      <c r="AF186" s="186"/>
      <c r="AG186" s="8"/>
      <c r="AH186" s="5"/>
      <c r="AI186" s="21"/>
      <c r="AJ186" s="21"/>
      <c r="AK186" s="186"/>
      <c r="AL186" s="186"/>
      <c r="AM186" s="8"/>
      <c r="AN186" s="5"/>
      <c r="AO186" s="21"/>
      <c r="AP186" s="21"/>
      <c r="AQ186" s="186"/>
      <c r="AR186" s="186"/>
      <c r="AS186" s="8"/>
      <c r="AT186" s="5"/>
      <c r="AU186" s="21"/>
      <c r="AV186" s="21"/>
      <c r="AW186" s="186"/>
      <c r="AX186" s="186"/>
      <c r="AY186" s="8"/>
      <c r="AZ186" s="5"/>
      <c r="BA186" s="21"/>
      <c r="BB186" s="21"/>
      <c r="BC186" s="186"/>
      <c r="BD186" s="186"/>
      <c r="BE186" s="8"/>
      <c r="BF186" s="5"/>
      <c r="BG186" s="21"/>
      <c r="BH186" s="21"/>
      <c r="BI186" s="186"/>
      <c r="BJ186" s="186"/>
      <c r="BK186" s="8"/>
      <c r="BL186" s="5"/>
      <c r="BM186" s="21"/>
      <c r="BN186" s="21"/>
      <c r="BO186" s="186"/>
      <c r="BP186" s="186"/>
      <c r="BQ186" s="8"/>
      <c r="BR186" s="5"/>
      <c r="BS186" s="21"/>
      <c r="BT186" s="21"/>
      <c r="BU186" s="186"/>
      <c r="BV186" s="186"/>
      <c r="BW186" s="8"/>
      <c r="BX186" s="5"/>
      <c r="BY186" s="21"/>
      <c r="BZ186" s="21"/>
      <c r="CA186" s="186"/>
      <c r="CB186" s="186"/>
      <c r="CC186" s="8"/>
      <c r="CD186" s="5"/>
      <c r="CE186" s="21"/>
      <c r="CF186" s="21"/>
      <c r="CG186" s="186"/>
      <c r="CH186" s="186"/>
      <c r="CI186" s="8"/>
      <c r="CJ186" s="5"/>
      <c r="CK186" s="21"/>
      <c r="CL186" s="21"/>
      <c r="CM186" s="186"/>
      <c r="CN186" s="151"/>
      <c r="CO186" s="36"/>
      <c r="CP186" s="37"/>
    </row>
    <row r="187" spans="1:94" ht="49.5" customHeight="1" x14ac:dyDescent="0.2">
      <c r="A187" s="136"/>
      <c r="B187" s="137"/>
      <c r="C187" s="138"/>
      <c r="D187" s="139"/>
      <c r="E187" s="9"/>
      <c r="F187" s="20"/>
      <c r="G187" s="34"/>
      <c r="H187" s="6"/>
      <c r="I187" s="140"/>
      <c r="J187" s="140"/>
      <c r="K187" s="140">
        <f t="shared" si="2"/>
        <v>0</v>
      </c>
      <c r="L187" s="35" t="str" cm="1">
        <f t="array" ref="L187">_xlfn.IFS(K187&lt;=0,"No aplica",K187&lt;=39,"Débil",K187&lt;=59,"Necesita mejora",K187&lt;=79,"Aceptable",K187&lt;=100,"Fuerte")</f>
        <v>No aplica</v>
      </c>
      <c r="M187" s="34" t="e" cm="1">
        <f t="array" ref="M187">_xlfn.IFS(AND(G187="Bajo",L187="Fuerte"),"Bajo",AND(G187="Bajo",L187="Aceptable"),"Bajo",AND(G187="Bajo",L187="Necesita mejora"),"Moderado",AND(G187="Bajo",L187="Débil"),"Por encima del promedio",AND(G187="Moderado",L187="Fuerte"),"Bajo",AND(G187="Moderado",L187="Aceptable"),"Moderado",AND(G187="Moderado",L187="Necesita mejora"),"Por encima del promedio",AND(G187="Moderado",L187="Débil"),"Alto",AND(G187="Por encima del promedio",L187="Fuerte"),"Moderado",AND(G187="Por encima del promedio",L187="Aceptable"),"Por encima del promedio",AND(G187="Por encima del promedio",L187="Necesita mejora"),"Alto",AND(G187="Por encima del promedio",L187="Débil"),"Alto",AND(G187="Alto",L187="Fuerte"),"Por encima del promedio",AND(G187="Alto",L187="Aceptable"),"Alto",AND(G187="Alto",L187="Necesita mejora"),"Alto",AND(G187="Alto",L187="Débil"),"Alto")</f>
        <v>#N/A</v>
      </c>
      <c r="N187" s="7" t="e" cm="1">
        <f t="array" ref="N187">_xlfn.IFS(M187="Bajo","Asumir",M187="Moderado","Reducir",M187="Por encima del promedio","Evitar",M187="Alto","Evitar")</f>
        <v>#N/A</v>
      </c>
      <c r="O187" s="4"/>
      <c r="P187" s="5"/>
      <c r="Q187" s="4"/>
      <c r="R187" s="21"/>
      <c r="S187" s="21"/>
      <c r="T187" s="5"/>
      <c r="U187" s="8"/>
      <c r="V187" s="5"/>
      <c r="W187" s="21"/>
      <c r="X187" s="21"/>
      <c r="Y187" s="186"/>
      <c r="Z187" s="186"/>
      <c r="AA187" s="8"/>
      <c r="AB187" s="5"/>
      <c r="AC187" s="21"/>
      <c r="AD187" s="21"/>
      <c r="AE187" s="186"/>
      <c r="AF187" s="186"/>
      <c r="AG187" s="8"/>
      <c r="AH187" s="5"/>
      <c r="AI187" s="21"/>
      <c r="AJ187" s="21"/>
      <c r="AK187" s="186"/>
      <c r="AL187" s="186"/>
      <c r="AM187" s="8"/>
      <c r="AN187" s="5"/>
      <c r="AO187" s="21"/>
      <c r="AP187" s="21"/>
      <c r="AQ187" s="186"/>
      <c r="AR187" s="186"/>
      <c r="AS187" s="8"/>
      <c r="AT187" s="5"/>
      <c r="AU187" s="21"/>
      <c r="AV187" s="21"/>
      <c r="AW187" s="186"/>
      <c r="AX187" s="186"/>
      <c r="AY187" s="8"/>
      <c r="AZ187" s="5"/>
      <c r="BA187" s="21"/>
      <c r="BB187" s="21"/>
      <c r="BC187" s="186"/>
      <c r="BD187" s="186"/>
      <c r="BE187" s="8"/>
      <c r="BF187" s="5"/>
      <c r="BG187" s="21"/>
      <c r="BH187" s="21"/>
      <c r="BI187" s="186"/>
      <c r="BJ187" s="186"/>
      <c r="BK187" s="8"/>
      <c r="BL187" s="5"/>
      <c r="BM187" s="21"/>
      <c r="BN187" s="21"/>
      <c r="BO187" s="186"/>
      <c r="BP187" s="186"/>
      <c r="BQ187" s="8"/>
      <c r="BR187" s="5"/>
      <c r="BS187" s="21"/>
      <c r="BT187" s="21"/>
      <c r="BU187" s="186"/>
      <c r="BV187" s="186"/>
      <c r="BW187" s="8"/>
      <c r="BX187" s="5"/>
      <c r="BY187" s="21"/>
      <c r="BZ187" s="21"/>
      <c r="CA187" s="186"/>
      <c r="CB187" s="186"/>
      <c r="CC187" s="8"/>
      <c r="CD187" s="5"/>
      <c r="CE187" s="21"/>
      <c r="CF187" s="21"/>
      <c r="CG187" s="186"/>
      <c r="CH187" s="186"/>
      <c r="CI187" s="8"/>
      <c r="CJ187" s="5"/>
      <c r="CK187" s="21"/>
      <c r="CL187" s="21"/>
      <c r="CM187" s="186"/>
      <c r="CN187" s="151"/>
      <c r="CO187" s="36"/>
      <c r="CP187" s="37"/>
    </row>
    <row r="188" spans="1:94" ht="49.5" customHeight="1" x14ac:dyDescent="0.2">
      <c r="A188" s="136"/>
      <c r="B188" s="137"/>
      <c r="C188" s="138"/>
      <c r="D188" s="139"/>
      <c r="E188" s="9"/>
      <c r="F188" s="20"/>
      <c r="G188" s="34"/>
      <c r="H188" s="6"/>
      <c r="I188" s="140"/>
      <c r="J188" s="140"/>
      <c r="K188" s="140">
        <f t="shared" si="2"/>
        <v>0</v>
      </c>
      <c r="L188" s="35" t="str" cm="1">
        <f t="array" ref="L188">_xlfn.IFS(K188&lt;=0,"No aplica",K188&lt;=39,"Débil",K188&lt;=59,"Necesita mejora",K188&lt;=79,"Aceptable",K188&lt;=100,"Fuerte")</f>
        <v>No aplica</v>
      </c>
      <c r="M188" s="34" t="e" cm="1">
        <f t="array" ref="M188">_xlfn.IFS(AND(G188="Bajo",L188="Fuerte"),"Bajo",AND(G188="Bajo",L188="Aceptable"),"Bajo",AND(G188="Bajo",L188="Necesita mejora"),"Moderado",AND(G188="Bajo",L188="Débil"),"Por encima del promedio",AND(G188="Moderado",L188="Fuerte"),"Bajo",AND(G188="Moderado",L188="Aceptable"),"Moderado",AND(G188="Moderado",L188="Necesita mejora"),"Por encima del promedio",AND(G188="Moderado",L188="Débil"),"Alto",AND(G188="Por encima del promedio",L188="Fuerte"),"Moderado",AND(G188="Por encima del promedio",L188="Aceptable"),"Por encima del promedio",AND(G188="Por encima del promedio",L188="Necesita mejora"),"Alto",AND(G188="Por encima del promedio",L188="Débil"),"Alto",AND(G188="Alto",L188="Fuerte"),"Por encima del promedio",AND(G188="Alto",L188="Aceptable"),"Alto",AND(G188="Alto",L188="Necesita mejora"),"Alto",AND(G188="Alto",L188="Débil"),"Alto")</f>
        <v>#N/A</v>
      </c>
      <c r="N188" s="7" t="e" cm="1">
        <f t="array" ref="N188">_xlfn.IFS(M188="Bajo","Asumir",M188="Moderado","Reducir",M188="Por encima del promedio","Evitar",M188="Alto","Evitar")</f>
        <v>#N/A</v>
      </c>
      <c r="O188" s="4"/>
      <c r="P188" s="5"/>
      <c r="Q188" s="4"/>
      <c r="R188" s="21"/>
      <c r="S188" s="21"/>
      <c r="T188" s="5"/>
      <c r="U188" s="8"/>
      <c r="V188" s="5"/>
      <c r="W188" s="21"/>
      <c r="X188" s="21"/>
      <c r="Y188" s="186"/>
      <c r="Z188" s="186"/>
      <c r="AA188" s="8"/>
      <c r="AB188" s="5"/>
      <c r="AC188" s="21"/>
      <c r="AD188" s="21"/>
      <c r="AE188" s="186"/>
      <c r="AF188" s="186"/>
      <c r="AG188" s="8"/>
      <c r="AH188" s="5"/>
      <c r="AI188" s="21"/>
      <c r="AJ188" s="21"/>
      <c r="AK188" s="186"/>
      <c r="AL188" s="186"/>
      <c r="AM188" s="8"/>
      <c r="AN188" s="5"/>
      <c r="AO188" s="21"/>
      <c r="AP188" s="21"/>
      <c r="AQ188" s="186"/>
      <c r="AR188" s="186"/>
      <c r="AS188" s="8"/>
      <c r="AT188" s="5"/>
      <c r="AU188" s="21"/>
      <c r="AV188" s="21"/>
      <c r="AW188" s="186"/>
      <c r="AX188" s="186"/>
      <c r="AY188" s="8"/>
      <c r="AZ188" s="5"/>
      <c r="BA188" s="21"/>
      <c r="BB188" s="21"/>
      <c r="BC188" s="186"/>
      <c r="BD188" s="186"/>
      <c r="BE188" s="8"/>
      <c r="BF188" s="5"/>
      <c r="BG188" s="21"/>
      <c r="BH188" s="21"/>
      <c r="BI188" s="186"/>
      <c r="BJ188" s="186"/>
      <c r="BK188" s="8"/>
      <c r="BL188" s="5"/>
      <c r="BM188" s="21"/>
      <c r="BN188" s="21"/>
      <c r="BO188" s="186"/>
      <c r="BP188" s="186"/>
      <c r="BQ188" s="8"/>
      <c r="BR188" s="5"/>
      <c r="BS188" s="21"/>
      <c r="BT188" s="21"/>
      <c r="BU188" s="186"/>
      <c r="BV188" s="186"/>
      <c r="BW188" s="8"/>
      <c r="BX188" s="5"/>
      <c r="BY188" s="21"/>
      <c r="BZ188" s="21"/>
      <c r="CA188" s="186"/>
      <c r="CB188" s="186"/>
      <c r="CC188" s="8"/>
      <c r="CD188" s="5"/>
      <c r="CE188" s="21"/>
      <c r="CF188" s="21"/>
      <c r="CG188" s="186"/>
      <c r="CH188" s="186"/>
      <c r="CI188" s="8"/>
      <c r="CJ188" s="5"/>
      <c r="CK188" s="21"/>
      <c r="CL188" s="21"/>
      <c r="CM188" s="186"/>
      <c r="CN188" s="151"/>
      <c r="CO188" s="36"/>
      <c r="CP188" s="37"/>
    </row>
    <row r="189" spans="1:94" ht="49.5" customHeight="1" x14ac:dyDescent="0.2">
      <c r="A189" s="136"/>
      <c r="B189" s="137"/>
      <c r="C189" s="138"/>
      <c r="D189" s="139"/>
      <c r="E189" s="9"/>
      <c r="F189" s="20"/>
      <c r="G189" s="34"/>
      <c r="H189" s="6"/>
      <c r="I189" s="140"/>
      <c r="J189" s="140"/>
      <c r="K189" s="140">
        <f t="shared" ref="K189:K194" si="3">+I189*J189</f>
        <v>0</v>
      </c>
      <c r="L189" s="35" t="str" cm="1">
        <f t="array" ref="L189">_xlfn.IFS(K189&lt;=0,"No aplica",K189&lt;=39,"Débil",K189&lt;=59,"Necesita mejora",K189&lt;=79,"Aceptable",K189&lt;=100,"Fuerte")</f>
        <v>No aplica</v>
      </c>
      <c r="M189" s="34" t="e" cm="1">
        <f t="array" ref="M189">_xlfn.IFS(AND(G189="Bajo",L189="Fuerte"),"Bajo",AND(G189="Bajo",L189="Aceptable"),"Bajo",AND(G189="Bajo",L189="Necesita mejora"),"Moderado",AND(G189="Bajo",L189="Débil"),"Por encima del promedio",AND(G189="Moderado",L189="Fuerte"),"Bajo",AND(G189="Moderado",L189="Aceptable"),"Moderado",AND(G189="Moderado",L189="Necesita mejora"),"Por encima del promedio",AND(G189="Moderado",L189="Débil"),"Alto",AND(G189="Por encima del promedio",L189="Fuerte"),"Moderado",AND(G189="Por encima del promedio",L189="Aceptable"),"Por encima del promedio",AND(G189="Por encima del promedio",L189="Necesita mejora"),"Alto",AND(G189="Por encima del promedio",L189="Débil"),"Alto",AND(G189="Alto",L189="Fuerte"),"Por encima del promedio",AND(G189="Alto",L189="Aceptable"),"Alto",AND(G189="Alto",L189="Necesita mejora"),"Alto",AND(G189="Alto",L189="Débil"),"Alto")</f>
        <v>#N/A</v>
      </c>
      <c r="N189" s="7" t="e" cm="1">
        <f t="array" ref="N189">_xlfn.IFS(M189="Bajo","Asumir",M189="Moderado","Reducir",M189="Por encima del promedio","Evitar",M189="Alto","Evitar")</f>
        <v>#N/A</v>
      </c>
      <c r="O189" s="4"/>
      <c r="P189" s="5"/>
      <c r="Q189" s="4"/>
      <c r="R189" s="21"/>
      <c r="S189" s="21"/>
      <c r="T189" s="5"/>
      <c r="U189" s="8"/>
      <c r="V189" s="5"/>
      <c r="W189" s="21"/>
      <c r="X189" s="21"/>
      <c r="Y189" s="186"/>
      <c r="Z189" s="186"/>
      <c r="AA189" s="8"/>
      <c r="AB189" s="5"/>
      <c r="AC189" s="21"/>
      <c r="AD189" s="21"/>
      <c r="AE189" s="186"/>
      <c r="AF189" s="186"/>
      <c r="AG189" s="8"/>
      <c r="AH189" s="5"/>
      <c r="AI189" s="21"/>
      <c r="AJ189" s="21"/>
      <c r="AK189" s="186"/>
      <c r="AL189" s="186"/>
      <c r="AM189" s="8"/>
      <c r="AN189" s="5"/>
      <c r="AO189" s="21"/>
      <c r="AP189" s="21"/>
      <c r="AQ189" s="186"/>
      <c r="AR189" s="186"/>
      <c r="AS189" s="8"/>
      <c r="AT189" s="5"/>
      <c r="AU189" s="21"/>
      <c r="AV189" s="21"/>
      <c r="AW189" s="186"/>
      <c r="AX189" s="186"/>
      <c r="AY189" s="8"/>
      <c r="AZ189" s="5"/>
      <c r="BA189" s="21"/>
      <c r="BB189" s="21"/>
      <c r="BC189" s="186"/>
      <c r="BD189" s="186"/>
      <c r="BE189" s="8"/>
      <c r="BF189" s="5"/>
      <c r="BG189" s="21"/>
      <c r="BH189" s="21"/>
      <c r="BI189" s="186"/>
      <c r="BJ189" s="186"/>
      <c r="BK189" s="8"/>
      <c r="BL189" s="5"/>
      <c r="BM189" s="21"/>
      <c r="BN189" s="21"/>
      <c r="BO189" s="186"/>
      <c r="BP189" s="186"/>
      <c r="BQ189" s="8"/>
      <c r="BR189" s="5"/>
      <c r="BS189" s="21"/>
      <c r="BT189" s="21"/>
      <c r="BU189" s="186"/>
      <c r="BV189" s="186"/>
      <c r="BW189" s="8"/>
      <c r="BX189" s="5"/>
      <c r="BY189" s="21"/>
      <c r="BZ189" s="21"/>
      <c r="CA189" s="186"/>
      <c r="CB189" s="186"/>
      <c r="CC189" s="8"/>
      <c r="CD189" s="5"/>
      <c r="CE189" s="21"/>
      <c r="CF189" s="21"/>
      <c r="CG189" s="186"/>
      <c r="CH189" s="186"/>
      <c r="CI189" s="8"/>
      <c r="CJ189" s="5"/>
      <c r="CK189" s="21"/>
      <c r="CL189" s="21"/>
      <c r="CM189" s="186"/>
      <c r="CN189" s="151"/>
      <c r="CO189" s="36"/>
      <c r="CP189" s="37"/>
    </row>
    <row r="190" spans="1:94" ht="49.5" customHeight="1" x14ac:dyDescent="0.2">
      <c r="A190" s="136"/>
      <c r="B190" s="137"/>
      <c r="C190" s="138"/>
      <c r="D190" s="139"/>
      <c r="E190" s="9"/>
      <c r="F190" s="20"/>
      <c r="G190" s="34"/>
      <c r="H190" s="6"/>
      <c r="I190" s="140"/>
      <c r="J190" s="140"/>
      <c r="K190" s="140">
        <f t="shared" si="3"/>
        <v>0</v>
      </c>
      <c r="L190" s="35" t="str" cm="1">
        <f t="array" ref="L190">_xlfn.IFS(K190&lt;=0,"No aplica",K190&lt;=39,"Débil",K190&lt;=59,"Necesita mejora",K190&lt;=79,"Aceptable",K190&lt;=100,"Fuerte")</f>
        <v>No aplica</v>
      </c>
      <c r="M190" s="34" t="e" cm="1">
        <f t="array" ref="M190">_xlfn.IFS(AND(G190="Bajo",L190="Fuerte"),"Bajo",AND(G190="Bajo",L190="Aceptable"),"Bajo",AND(G190="Bajo",L190="Necesita mejora"),"Moderado",AND(G190="Bajo",L190="Débil"),"Por encima del promedio",AND(G190="Moderado",L190="Fuerte"),"Bajo",AND(G190="Moderado",L190="Aceptable"),"Moderado",AND(G190="Moderado",L190="Necesita mejora"),"Por encima del promedio",AND(G190="Moderado",L190="Débil"),"Alto",AND(G190="Por encima del promedio",L190="Fuerte"),"Moderado",AND(G190="Por encima del promedio",L190="Aceptable"),"Por encima del promedio",AND(G190="Por encima del promedio",L190="Necesita mejora"),"Alto",AND(G190="Por encima del promedio",L190="Débil"),"Alto",AND(G190="Alto",L190="Fuerte"),"Por encima del promedio",AND(G190="Alto",L190="Aceptable"),"Alto",AND(G190="Alto",L190="Necesita mejora"),"Alto",AND(G190="Alto",L190="Débil"),"Alto")</f>
        <v>#N/A</v>
      </c>
      <c r="N190" s="7" t="e" cm="1">
        <f t="array" ref="N190">_xlfn.IFS(M190="Bajo","Asumir",M190="Moderado","Reducir",M190="Por encima del promedio","Evitar",M190="Alto","Evitar")</f>
        <v>#N/A</v>
      </c>
      <c r="O190" s="4"/>
      <c r="P190" s="5"/>
      <c r="Q190" s="4"/>
      <c r="R190" s="21"/>
      <c r="S190" s="21"/>
      <c r="T190" s="5"/>
      <c r="U190" s="8"/>
      <c r="V190" s="5"/>
      <c r="W190" s="21"/>
      <c r="X190" s="21"/>
      <c r="Y190" s="186"/>
      <c r="Z190" s="186"/>
      <c r="AA190" s="8"/>
      <c r="AB190" s="5"/>
      <c r="AC190" s="21"/>
      <c r="AD190" s="21"/>
      <c r="AE190" s="186"/>
      <c r="AF190" s="186"/>
      <c r="AG190" s="8"/>
      <c r="AH190" s="5"/>
      <c r="AI190" s="21"/>
      <c r="AJ190" s="21"/>
      <c r="AK190" s="186"/>
      <c r="AL190" s="186"/>
      <c r="AM190" s="8"/>
      <c r="AN190" s="5"/>
      <c r="AO190" s="21"/>
      <c r="AP190" s="21"/>
      <c r="AQ190" s="186"/>
      <c r="AR190" s="186"/>
      <c r="AS190" s="8"/>
      <c r="AT190" s="5"/>
      <c r="AU190" s="21"/>
      <c r="AV190" s="21"/>
      <c r="AW190" s="186"/>
      <c r="AX190" s="186"/>
      <c r="AY190" s="8"/>
      <c r="AZ190" s="5"/>
      <c r="BA190" s="21"/>
      <c r="BB190" s="21"/>
      <c r="BC190" s="186"/>
      <c r="BD190" s="186"/>
      <c r="BE190" s="8"/>
      <c r="BF190" s="5"/>
      <c r="BG190" s="21"/>
      <c r="BH190" s="21"/>
      <c r="BI190" s="186"/>
      <c r="BJ190" s="186"/>
      <c r="BK190" s="8"/>
      <c r="BL190" s="5"/>
      <c r="BM190" s="21"/>
      <c r="BN190" s="21"/>
      <c r="BO190" s="186"/>
      <c r="BP190" s="186"/>
      <c r="BQ190" s="8"/>
      <c r="BR190" s="5"/>
      <c r="BS190" s="21"/>
      <c r="BT190" s="21"/>
      <c r="BU190" s="186"/>
      <c r="BV190" s="186"/>
      <c r="BW190" s="8"/>
      <c r="BX190" s="5"/>
      <c r="BY190" s="21"/>
      <c r="BZ190" s="21"/>
      <c r="CA190" s="186"/>
      <c r="CB190" s="186"/>
      <c r="CC190" s="8"/>
      <c r="CD190" s="5"/>
      <c r="CE190" s="21"/>
      <c r="CF190" s="21"/>
      <c r="CG190" s="186"/>
      <c r="CH190" s="186"/>
      <c r="CI190" s="8"/>
      <c r="CJ190" s="5"/>
      <c r="CK190" s="21"/>
      <c r="CL190" s="21"/>
      <c r="CM190" s="186"/>
      <c r="CN190" s="151"/>
      <c r="CO190" s="36"/>
      <c r="CP190" s="37"/>
    </row>
    <row r="191" spans="1:94" ht="49.5" customHeight="1" x14ac:dyDescent="0.2">
      <c r="A191" s="136"/>
      <c r="B191" s="137"/>
      <c r="C191" s="138"/>
      <c r="D191" s="139"/>
      <c r="E191" s="9"/>
      <c r="F191" s="20"/>
      <c r="G191" s="34"/>
      <c r="H191" s="6"/>
      <c r="I191" s="140"/>
      <c r="J191" s="140"/>
      <c r="K191" s="140">
        <f t="shared" si="3"/>
        <v>0</v>
      </c>
      <c r="L191" s="35" t="str" cm="1">
        <f t="array" ref="L191">_xlfn.IFS(K191&lt;=0,"No aplica",K191&lt;=39,"Débil",K191&lt;=59,"Necesita mejora",K191&lt;=79,"Aceptable",K191&lt;=100,"Fuerte")</f>
        <v>No aplica</v>
      </c>
      <c r="M191" s="34" t="e" cm="1">
        <f t="array" ref="M191">_xlfn.IFS(AND(G191="Bajo",L191="Fuerte"),"Bajo",AND(G191="Bajo",L191="Aceptable"),"Bajo",AND(G191="Bajo",L191="Necesita mejora"),"Moderado",AND(G191="Bajo",L191="Débil"),"Por encima del promedio",AND(G191="Moderado",L191="Fuerte"),"Bajo",AND(G191="Moderado",L191="Aceptable"),"Moderado",AND(G191="Moderado",L191="Necesita mejora"),"Por encima del promedio",AND(G191="Moderado",L191="Débil"),"Alto",AND(G191="Por encima del promedio",L191="Fuerte"),"Moderado",AND(G191="Por encima del promedio",L191="Aceptable"),"Por encima del promedio",AND(G191="Por encima del promedio",L191="Necesita mejora"),"Alto",AND(G191="Por encima del promedio",L191="Débil"),"Alto",AND(G191="Alto",L191="Fuerte"),"Por encima del promedio",AND(G191="Alto",L191="Aceptable"),"Alto",AND(G191="Alto",L191="Necesita mejora"),"Alto",AND(G191="Alto",L191="Débil"),"Alto")</f>
        <v>#N/A</v>
      </c>
      <c r="N191" s="7" t="e" cm="1">
        <f t="array" ref="N191">_xlfn.IFS(M191="Bajo","Asumir",M191="Moderado","Reducir",M191="Por encima del promedio","Evitar",M191="Alto","Evitar")</f>
        <v>#N/A</v>
      </c>
      <c r="O191" s="4"/>
      <c r="P191" s="5"/>
      <c r="Q191" s="4"/>
      <c r="R191" s="21"/>
      <c r="S191" s="21"/>
      <c r="T191" s="5"/>
      <c r="U191" s="8"/>
      <c r="V191" s="5"/>
      <c r="W191" s="21"/>
      <c r="X191" s="21"/>
      <c r="Y191" s="186"/>
      <c r="Z191" s="186"/>
      <c r="AA191" s="8"/>
      <c r="AB191" s="5"/>
      <c r="AC191" s="21"/>
      <c r="AD191" s="21"/>
      <c r="AE191" s="186"/>
      <c r="AF191" s="186"/>
      <c r="AG191" s="8"/>
      <c r="AH191" s="5"/>
      <c r="AI191" s="21"/>
      <c r="AJ191" s="21"/>
      <c r="AK191" s="186"/>
      <c r="AL191" s="186"/>
      <c r="AM191" s="8"/>
      <c r="AN191" s="5"/>
      <c r="AO191" s="21"/>
      <c r="AP191" s="21"/>
      <c r="AQ191" s="186"/>
      <c r="AR191" s="186"/>
      <c r="AS191" s="8"/>
      <c r="AT191" s="5"/>
      <c r="AU191" s="21"/>
      <c r="AV191" s="21"/>
      <c r="AW191" s="186"/>
      <c r="AX191" s="186"/>
      <c r="AY191" s="8"/>
      <c r="AZ191" s="5"/>
      <c r="BA191" s="21"/>
      <c r="BB191" s="21"/>
      <c r="BC191" s="186"/>
      <c r="BD191" s="186"/>
      <c r="BE191" s="8"/>
      <c r="BF191" s="5"/>
      <c r="BG191" s="21"/>
      <c r="BH191" s="21"/>
      <c r="BI191" s="186"/>
      <c r="BJ191" s="186"/>
      <c r="BK191" s="8"/>
      <c r="BL191" s="5"/>
      <c r="BM191" s="21"/>
      <c r="BN191" s="21"/>
      <c r="BO191" s="186"/>
      <c r="BP191" s="186"/>
      <c r="BQ191" s="8"/>
      <c r="BR191" s="5"/>
      <c r="BS191" s="21"/>
      <c r="BT191" s="21"/>
      <c r="BU191" s="186"/>
      <c r="BV191" s="186"/>
      <c r="BW191" s="8"/>
      <c r="BX191" s="5"/>
      <c r="BY191" s="21"/>
      <c r="BZ191" s="21"/>
      <c r="CA191" s="186"/>
      <c r="CB191" s="186"/>
      <c r="CC191" s="8"/>
      <c r="CD191" s="5"/>
      <c r="CE191" s="21"/>
      <c r="CF191" s="21"/>
      <c r="CG191" s="186"/>
      <c r="CH191" s="186"/>
      <c r="CI191" s="8"/>
      <c r="CJ191" s="5"/>
      <c r="CK191" s="21"/>
      <c r="CL191" s="21"/>
      <c r="CM191" s="186"/>
      <c r="CN191" s="151"/>
      <c r="CO191" s="36"/>
      <c r="CP191" s="37"/>
    </row>
    <row r="192" spans="1:94" ht="49.5" customHeight="1" x14ac:dyDescent="0.2">
      <c r="A192" s="136"/>
      <c r="B192" s="137"/>
      <c r="C192" s="138"/>
      <c r="D192" s="139"/>
      <c r="E192" s="9"/>
      <c r="F192" s="20"/>
      <c r="G192" s="34"/>
      <c r="H192" s="6"/>
      <c r="I192" s="140"/>
      <c r="J192" s="140"/>
      <c r="K192" s="140">
        <f t="shared" si="3"/>
        <v>0</v>
      </c>
      <c r="L192" s="35" t="str" cm="1">
        <f t="array" ref="L192">_xlfn.IFS(K192&lt;=0,"No aplica",K192&lt;=39,"Débil",K192&lt;=59,"Necesita mejora",K192&lt;=79,"Aceptable",K192&lt;=100,"Fuerte")</f>
        <v>No aplica</v>
      </c>
      <c r="M192" s="34" t="e" cm="1">
        <f t="array" ref="M192">_xlfn.IFS(AND(G192="Bajo",L192="Fuerte"),"Bajo",AND(G192="Bajo",L192="Aceptable"),"Bajo",AND(G192="Bajo",L192="Necesita mejora"),"Moderado",AND(G192="Bajo",L192="Débil"),"Por encima del promedio",AND(G192="Moderado",L192="Fuerte"),"Bajo",AND(G192="Moderado",L192="Aceptable"),"Moderado",AND(G192="Moderado",L192="Necesita mejora"),"Por encima del promedio",AND(G192="Moderado",L192="Débil"),"Alto",AND(G192="Por encima del promedio",L192="Fuerte"),"Moderado",AND(G192="Por encima del promedio",L192="Aceptable"),"Por encima del promedio",AND(G192="Por encima del promedio",L192="Necesita mejora"),"Alto",AND(G192="Por encima del promedio",L192="Débil"),"Alto",AND(G192="Alto",L192="Fuerte"),"Por encima del promedio",AND(G192="Alto",L192="Aceptable"),"Alto",AND(G192="Alto",L192="Necesita mejora"),"Alto",AND(G192="Alto",L192="Débil"),"Alto")</f>
        <v>#N/A</v>
      </c>
      <c r="N192" s="7" t="e" cm="1">
        <f t="array" ref="N192">_xlfn.IFS(M192="Bajo","Asumir",M192="Moderado","Reducir",M192="Por encima del promedio","Evitar",M192="Alto","Evitar")</f>
        <v>#N/A</v>
      </c>
      <c r="O192" s="4"/>
      <c r="P192" s="5"/>
      <c r="Q192" s="4"/>
      <c r="R192" s="21"/>
      <c r="S192" s="21"/>
      <c r="T192" s="5"/>
      <c r="U192" s="8"/>
      <c r="V192" s="5"/>
      <c r="W192" s="21"/>
      <c r="X192" s="21"/>
      <c r="Y192" s="186"/>
      <c r="Z192" s="186"/>
      <c r="AA192" s="8"/>
      <c r="AB192" s="5"/>
      <c r="AC192" s="21"/>
      <c r="AD192" s="21"/>
      <c r="AE192" s="186"/>
      <c r="AF192" s="186"/>
      <c r="AG192" s="8"/>
      <c r="AH192" s="5"/>
      <c r="AI192" s="21"/>
      <c r="AJ192" s="21"/>
      <c r="AK192" s="186"/>
      <c r="AL192" s="186"/>
      <c r="AM192" s="8"/>
      <c r="AN192" s="5"/>
      <c r="AO192" s="21"/>
      <c r="AP192" s="21"/>
      <c r="AQ192" s="186"/>
      <c r="AR192" s="186"/>
      <c r="AS192" s="8"/>
      <c r="AT192" s="5"/>
      <c r="AU192" s="21"/>
      <c r="AV192" s="21"/>
      <c r="AW192" s="186"/>
      <c r="AX192" s="186"/>
      <c r="AY192" s="8"/>
      <c r="AZ192" s="5"/>
      <c r="BA192" s="21"/>
      <c r="BB192" s="21"/>
      <c r="BC192" s="186"/>
      <c r="BD192" s="186"/>
      <c r="BE192" s="8"/>
      <c r="BF192" s="5"/>
      <c r="BG192" s="21"/>
      <c r="BH192" s="21"/>
      <c r="BI192" s="186"/>
      <c r="BJ192" s="186"/>
      <c r="BK192" s="8"/>
      <c r="BL192" s="5"/>
      <c r="BM192" s="21"/>
      <c r="BN192" s="21"/>
      <c r="BO192" s="186"/>
      <c r="BP192" s="186"/>
      <c r="BQ192" s="8"/>
      <c r="BR192" s="5"/>
      <c r="BS192" s="21"/>
      <c r="BT192" s="21"/>
      <c r="BU192" s="186"/>
      <c r="BV192" s="186"/>
      <c r="BW192" s="8"/>
      <c r="BX192" s="5"/>
      <c r="BY192" s="21"/>
      <c r="BZ192" s="21"/>
      <c r="CA192" s="186"/>
      <c r="CB192" s="186"/>
      <c r="CC192" s="8"/>
      <c r="CD192" s="5"/>
      <c r="CE192" s="21"/>
      <c r="CF192" s="21"/>
      <c r="CG192" s="186"/>
      <c r="CH192" s="186"/>
      <c r="CI192" s="8"/>
      <c r="CJ192" s="5"/>
      <c r="CK192" s="21"/>
      <c r="CL192" s="21"/>
      <c r="CM192" s="186"/>
      <c r="CN192" s="151"/>
      <c r="CO192" s="36"/>
      <c r="CP192" s="37"/>
    </row>
    <row r="193" spans="1:94" ht="49.5" customHeight="1" x14ac:dyDescent="0.2">
      <c r="A193" s="136"/>
      <c r="B193" s="137"/>
      <c r="C193" s="138"/>
      <c r="D193" s="139"/>
      <c r="E193" s="9"/>
      <c r="F193" s="20"/>
      <c r="G193" s="34"/>
      <c r="H193" s="6"/>
      <c r="I193" s="140"/>
      <c r="J193" s="140"/>
      <c r="K193" s="140">
        <f t="shared" si="3"/>
        <v>0</v>
      </c>
      <c r="L193" s="35" t="str" cm="1">
        <f t="array" ref="L193">_xlfn.IFS(K193&lt;=0,"No aplica",K193&lt;=39,"Débil",K193&lt;=59,"Necesita mejora",K193&lt;=79,"Aceptable",K193&lt;=100,"Fuerte")</f>
        <v>No aplica</v>
      </c>
      <c r="M193" s="34" t="e" cm="1">
        <f t="array" ref="M193">_xlfn.IFS(AND(G193="Bajo",L193="Fuerte"),"Bajo",AND(G193="Bajo",L193="Aceptable"),"Bajo",AND(G193="Bajo",L193="Necesita mejora"),"Moderado",AND(G193="Bajo",L193="Débil"),"Por encima del promedio",AND(G193="Moderado",L193="Fuerte"),"Bajo",AND(G193="Moderado",L193="Aceptable"),"Moderado",AND(G193="Moderado",L193="Necesita mejora"),"Por encima del promedio",AND(G193="Moderado",L193="Débil"),"Alto",AND(G193="Por encima del promedio",L193="Fuerte"),"Moderado",AND(G193="Por encima del promedio",L193="Aceptable"),"Por encima del promedio",AND(G193="Por encima del promedio",L193="Necesita mejora"),"Alto",AND(G193="Por encima del promedio",L193="Débil"),"Alto",AND(G193="Alto",L193="Fuerte"),"Por encima del promedio",AND(G193="Alto",L193="Aceptable"),"Alto",AND(G193="Alto",L193="Necesita mejora"),"Alto",AND(G193="Alto",L193="Débil"),"Alto")</f>
        <v>#N/A</v>
      </c>
      <c r="N193" s="7" t="e" cm="1">
        <f t="array" ref="N193">_xlfn.IFS(M193="Bajo","Asumir",M193="Moderado","Reducir",M193="Por encima del promedio","Evitar",M193="Alto","Evitar")</f>
        <v>#N/A</v>
      </c>
      <c r="O193" s="4"/>
      <c r="P193" s="5"/>
      <c r="Q193" s="4"/>
      <c r="R193" s="21"/>
      <c r="S193" s="21"/>
      <c r="T193" s="5"/>
      <c r="U193" s="8"/>
      <c r="V193" s="5"/>
      <c r="W193" s="21"/>
      <c r="X193" s="21"/>
      <c r="Y193" s="186"/>
      <c r="Z193" s="186"/>
      <c r="AA193" s="8"/>
      <c r="AB193" s="5"/>
      <c r="AC193" s="21"/>
      <c r="AD193" s="21"/>
      <c r="AE193" s="186"/>
      <c r="AF193" s="186"/>
      <c r="AG193" s="8"/>
      <c r="AH193" s="5"/>
      <c r="AI193" s="21"/>
      <c r="AJ193" s="21"/>
      <c r="AK193" s="186"/>
      <c r="AL193" s="186"/>
      <c r="AM193" s="8"/>
      <c r="AN193" s="5"/>
      <c r="AO193" s="21"/>
      <c r="AP193" s="21"/>
      <c r="AQ193" s="186"/>
      <c r="AR193" s="186"/>
      <c r="AS193" s="8"/>
      <c r="AT193" s="5"/>
      <c r="AU193" s="21"/>
      <c r="AV193" s="21"/>
      <c r="AW193" s="186"/>
      <c r="AX193" s="186"/>
      <c r="AY193" s="8"/>
      <c r="AZ193" s="5"/>
      <c r="BA193" s="21"/>
      <c r="BB193" s="21"/>
      <c r="BC193" s="186"/>
      <c r="BD193" s="186"/>
      <c r="BE193" s="8"/>
      <c r="BF193" s="5"/>
      <c r="BG193" s="21"/>
      <c r="BH193" s="21"/>
      <c r="BI193" s="186"/>
      <c r="BJ193" s="186"/>
      <c r="BK193" s="8"/>
      <c r="BL193" s="5"/>
      <c r="BM193" s="21"/>
      <c r="BN193" s="21"/>
      <c r="BO193" s="186"/>
      <c r="BP193" s="186"/>
      <c r="BQ193" s="8"/>
      <c r="BR193" s="5"/>
      <c r="BS193" s="21"/>
      <c r="BT193" s="21"/>
      <c r="BU193" s="186"/>
      <c r="BV193" s="186"/>
      <c r="BW193" s="8"/>
      <c r="BX193" s="5"/>
      <c r="BY193" s="21"/>
      <c r="BZ193" s="21"/>
      <c r="CA193" s="186"/>
      <c r="CB193" s="186"/>
      <c r="CC193" s="8"/>
      <c r="CD193" s="5"/>
      <c r="CE193" s="21"/>
      <c r="CF193" s="21"/>
      <c r="CG193" s="186"/>
      <c r="CH193" s="186"/>
      <c r="CI193" s="8"/>
      <c r="CJ193" s="5"/>
      <c r="CK193" s="21"/>
      <c r="CL193" s="21"/>
      <c r="CM193" s="186"/>
      <c r="CN193" s="151"/>
      <c r="CO193" s="36"/>
      <c r="CP193" s="37"/>
    </row>
    <row r="194" spans="1:94" ht="58.5" customHeight="1" x14ac:dyDescent="0.2">
      <c r="A194" s="136"/>
      <c r="B194" s="137"/>
      <c r="C194" s="138"/>
      <c r="D194" s="139"/>
      <c r="E194" s="9"/>
      <c r="F194" s="20"/>
      <c r="G194" s="34"/>
      <c r="H194" s="6"/>
      <c r="I194" s="140"/>
      <c r="J194" s="140"/>
      <c r="K194" s="140">
        <f t="shared" si="3"/>
        <v>0</v>
      </c>
      <c r="L194" s="35" t="str" cm="1">
        <f t="array" ref="L194">_xlfn.IFS(K194&lt;=0,"No aplica",K194&lt;=39,"Débil",K194&lt;=59,"Necesita mejora",K194&lt;=79,"Aceptable",K194&lt;=100,"Fuerte")</f>
        <v>No aplica</v>
      </c>
      <c r="M194" s="34" t="e" cm="1">
        <f t="array" ref="M194">_xlfn.IFS(AND(G194="Bajo",L194="Fuerte"),"Bajo",AND(G194="Bajo",L194="Aceptable"),"Bajo",AND(G194="Bajo",L194="Necesita mejora"),"Moderado",AND(G194="Bajo",L194="Débil"),"Por encima del promedio",AND(G194="Moderado",L194="Fuerte"),"Bajo",AND(G194="Moderado",L194="Aceptable"),"Moderado",AND(G194="Moderado",L194="Necesita mejora"),"Por encima del promedio",AND(G194="Moderado",L194="Débil"),"Alto",AND(G194="Por encima del promedio",L194="Fuerte"),"Moderado",AND(G194="Por encima del promedio",L194="Aceptable"),"Por encima del promedio",AND(G194="Por encima del promedio",L194="Necesita mejora"),"Alto",AND(G194="Por encima del promedio",L194="Débil"),"Alto",AND(G194="Alto",L194="Fuerte"),"Por encima del promedio",AND(G194="Alto",L194="Aceptable"),"Alto",AND(G194="Alto",L194="Necesita mejora"),"Alto",AND(G194="Alto",L194="Débil"),"Alto")</f>
        <v>#N/A</v>
      </c>
      <c r="N194" s="7" t="e" cm="1">
        <f t="array" ref="N194">_xlfn.IFS(M194="Bajo","Asumir",M194="Moderado","Reducir",M194="Por encima del promedio","Evitar",M194="Alto","Evitar")</f>
        <v>#N/A</v>
      </c>
      <c r="O194" s="4"/>
      <c r="P194" s="5"/>
      <c r="Q194" s="4"/>
      <c r="R194" s="21"/>
      <c r="S194" s="21"/>
      <c r="T194" s="5"/>
      <c r="U194" s="8"/>
      <c r="V194" s="5"/>
      <c r="W194" s="21"/>
      <c r="X194" s="21"/>
      <c r="Y194" s="186"/>
      <c r="Z194" s="186"/>
      <c r="AA194" s="8"/>
      <c r="AB194" s="5"/>
      <c r="AC194" s="21"/>
      <c r="AD194" s="21"/>
      <c r="AE194" s="186"/>
      <c r="AF194" s="186"/>
      <c r="AG194" s="8"/>
      <c r="AH194" s="5"/>
      <c r="AI194" s="21"/>
      <c r="AJ194" s="21"/>
      <c r="AK194" s="186"/>
      <c r="AL194" s="186"/>
      <c r="AM194" s="8"/>
      <c r="AN194" s="5"/>
      <c r="AO194" s="21"/>
      <c r="AP194" s="21"/>
      <c r="AQ194" s="186"/>
      <c r="AR194" s="186"/>
      <c r="AS194" s="8"/>
      <c r="AT194" s="5"/>
      <c r="AU194" s="21"/>
      <c r="AV194" s="21"/>
      <c r="AW194" s="186"/>
      <c r="AX194" s="186"/>
      <c r="AY194" s="8"/>
      <c r="AZ194" s="5"/>
      <c r="BA194" s="21"/>
      <c r="BB194" s="21"/>
      <c r="BC194" s="186"/>
      <c r="BD194" s="186"/>
      <c r="BE194" s="8"/>
      <c r="BF194" s="5"/>
      <c r="BG194" s="21"/>
      <c r="BH194" s="21"/>
      <c r="BI194" s="186"/>
      <c r="BJ194" s="186"/>
      <c r="BK194" s="8"/>
      <c r="BL194" s="5"/>
      <c r="BM194" s="21"/>
      <c r="BN194" s="21"/>
      <c r="BO194" s="186"/>
      <c r="BP194" s="186"/>
      <c r="BQ194" s="8"/>
      <c r="BR194" s="5"/>
      <c r="BS194" s="21"/>
      <c r="BT194" s="21"/>
      <c r="BU194" s="186"/>
      <c r="BV194" s="186"/>
      <c r="BW194" s="8"/>
      <c r="BX194" s="5"/>
      <c r="BY194" s="21"/>
      <c r="BZ194" s="21"/>
      <c r="CA194" s="186"/>
      <c r="CB194" s="186"/>
      <c r="CC194" s="8"/>
      <c r="CD194" s="5"/>
      <c r="CE194" s="21"/>
      <c r="CF194" s="21"/>
      <c r="CG194" s="186"/>
      <c r="CH194" s="186"/>
      <c r="CI194" s="8"/>
      <c r="CJ194" s="5"/>
      <c r="CK194" s="21"/>
      <c r="CL194" s="21"/>
      <c r="CM194" s="186"/>
      <c r="CN194" s="151"/>
      <c r="CO194" s="36"/>
      <c r="CP194" s="37"/>
    </row>
  </sheetData>
  <mergeCells count="2267">
    <mergeCell ref="CO6:CP7"/>
    <mergeCell ref="N7:T7"/>
    <mergeCell ref="U7:Z7"/>
    <mergeCell ref="AA7:AF7"/>
    <mergeCell ref="AG7:AL7"/>
    <mergeCell ref="AM7:AR7"/>
    <mergeCell ref="AS7:AX7"/>
    <mergeCell ref="AY7:BD7"/>
    <mergeCell ref="BE7:BJ7"/>
    <mergeCell ref="BK7:BP7"/>
    <mergeCell ref="A1:B4"/>
    <mergeCell ref="C1:CN2"/>
    <mergeCell ref="C3:CN4"/>
    <mergeCell ref="A6:B7"/>
    <mergeCell ref="C6:F7"/>
    <mergeCell ref="G6:G7"/>
    <mergeCell ref="H6:L7"/>
    <mergeCell ref="M6:M7"/>
    <mergeCell ref="N6:CN6"/>
    <mergeCell ref="BQ7:BV7"/>
    <mergeCell ref="BO8:BP8"/>
    <mergeCell ref="BU8:BV8"/>
    <mergeCell ref="CA8:CB8"/>
    <mergeCell ref="CG8:CH8"/>
    <mergeCell ref="CM8:CN8"/>
    <mergeCell ref="Y9:Z9"/>
    <mergeCell ref="AE9:AF9"/>
    <mergeCell ref="AK9:AL9"/>
    <mergeCell ref="AQ9:AR9"/>
    <mergeCell ref="AW9:AX9"/>
    <mergeCell ref="BW7:CB7"/>
    <mergeCell ref="CC7:CH7"/>
    <mergeCell ref="CI7:CN7"/>
    <mergeCell ref="Y8:Z8"/>
    <mergeCell ref="AE8:AF8"/>
    <mergeCell ref="AK8:AL8"/>
    <mergeCell ref="AQ8:AR8"/>
    <mergeCell ref="AW8:AX8"/>
    <mergeCell ref="BC8:BD8"/>
    <mergeCell ref="BI8:BJ8"/>
    <mergeCell ref="CA10:CB10"/>
    <mergeCell ref="CG10:CH10"/>
    <mergeCell ref="CM10:CN10"/>
    <mergeCell ref="Y11:Z11"/>
    <mergeCell ref="AE11:AF11"/>
    <mergeCell ref="AK11:AL11"/>
    <mergeCell ref="AQ11:AR11"/>
    <mergeCell ref="AW11:AX11"/>
    <mergeCell ref="BC11:BD11"/>
    <mergeCell ref="BI11:BJ11"/>
    <mergeCell ref="CM9:CN9"/>
    <mergeCell ref="Y10:Z10"/>
    <mergeCell ref="AE10:AF10"/>
    <mergeCell ref="AK10:AL10"/>
    <mergeCell ref="AQ10:AR10"/>
    <mergeCell ref="AW10:AX10"/>
    <mergeCell ref="BC10:BD10"/>
    <mergeCell ref="BI10:BJ10"/>
    <mergeCell ref="BO10:BP10"/>
    <mergeCell ref="BU10:BV10"/>
    <mergeCell ref="BC9:BD9"/>
    <mergeCell ref="BI9:BJ9"/>
    <mergeCell ref="BO9:BP9"/>
    <mergeCell ref="BU9:BV9"/>
    <mergeCell ref="CA9:CB9"/>
    <mergeCell ref="CG9:CH9"/>
    <mergeCell ref="CM12:CN12"/>
    <mergeCell ref="Y13:Z13"/>
    <mergeCell ref="AE13:AF13"/>
    <mergeCell ref="AK13:AL13"/>
    <mergeCell ref="AQ13:AR13"/>
    <mergeCell ref="AW13:AX13"/>
    <mergeCell ref="BC13:BD13"/>
    <mergeCell ref="BI13:BJ13"/>
    <mergeCell ref="BO13:BP13"/>
    <mergeCell ref="BU13:BV13"/>
    <mergeCell ref="BC12:BD12"/>
    <mergeCell ref="BI12:BJ12"/>
    <mergeCell ref="BO12:BP12"/>
    <mergeCell ref="BU12:BV12"/>
    <mergeCell ref="CA12:CB12"/>
    <mergeCell ref="CG12:CH12"/>
    <mergeCell ref="BO11:BP11"/>
    <mergeCell ref="BU11:BV11"/>
    <mergeCell ref="CA11:CB11"/>
    <mergeCell ref="CG11:CH11"/>
    <mergeCell ref="CM11:CN11"/>
    <mergeCell ref="Y12:Z12"/>
    <mergeCell ref="AE12:AF12"/>
    <mergeCell ref="AK12:AL12"/>
    <mergeCell ref="AQ12:AR12"/>
    <mergeCell ref="AW12:AX12"/>
    <mergeCell ref="BO14:BP14"/>
    <mergeCell ref="BU14:BV14"/>
    <mergeCell ref="CA14:CB14"/>
    <mergeCell ref="CG14:CH14"/>
    <mergeCell ref="CM14:CN14"/>
    <mergeCell ref="Y15:Z15"/>
    <mergeCell ref="AE15:AF15"/>
    <mergeCell ref="AK15:AL15"/>
    <mergeCell ref="AQ15:AR15"/>
    <mergeCell ref="AW15:AX15"/>
    <mergeCell ref="CA13:CB13"/>
    <mergeCell ref="CG13:CH13"/>
    <mergeCell ref="CM13:CN13"/>
    <mergeCell ref="Y14:Z14"/>
    <mergeCell ref="AE14:AF14"/>
    <mergeCell ref="AK14:AL14"/>
    <mergeCell ref="AQ14:AR14"/>
    <mergeCell ref="AW14:AX14"/>
    <mergeCell ref="BC14:BD14"/>
    <mergeCell ref="BI14:BJ14"/>
    <mergeCell ref="CA16:CB16"/>
    <mergeCell ref="CG16:CH16"/>
    <mergeCell ref="CM16:CN16"/>
    <mergeCell ref="Y17:Z17"/>
    <mergeCell ref="AE17:AF17"/>
    <mergeCell ref="AK17:AL17"/>
    <mergeCell ref="AQ17:AR17"/>
    <mergeCell ref="AW17:AX17"/>
    <mergeCell ref="BC17:BD17"/>
    <mergeCell ref="BI17:BJ17"/>
    <mergeCell ref="CM15:CN15"/>
    <mergeCell ref="Y16:Z16"/>
    <mergeCell ref="AE16:AF16"/>
    <mergeCell ref="AK16:AL16"/>
    <mergeCell ref="AQ16:AR16"/>
    <mergeCell ref="AW16:AX16"/>
    <mergeCell ref="BC16:BD16"/>
    <mergeCell ref="BI16:BJ16"/>
    <mergeCell ref="BO16:BP16"/>
    <mergeCell ref="BU16:BV16"/>
    <mergeCell ref="BC15:BD15"/>
    <mergeCell ref="BI15:BJ15"/>
    <mergeCell ref="BO15:BP15"/>
    <mergeCell ref="BU15:BV15"/>
    <mergeCell ref="CA15:CB15"/>
    <mergeCell ref="CG15:CH15"/>
    <mergeCell ref="CM18:CN18"/>
    <mergeCell ref="Y19:Z19"/>
    <mergeCell ref="AE19:AF19"/>
    <mergeCell ref="AK19:AL19"/>
    <mergeCell ref="AQ19:AR19"/>
    <mergeCell ref="AW19:AX19"/>
    <mergeCell ref="BC19:BD19"/>
    <mergeCell ref="BI19:BJ19"/>
    <mergeCell ref="BO19:BP19"/>
    <mergeCell ref="BU19:BV19"/>
    <mergeCell ref="BC18:BD18"/>
    <mergeCell ref="BI18:BJ18"/>
    <mergeCell ref="BO18:BP18"/>
    <mergeCell ref="BU18:BV18"/>
    <mergeCell ref="CA18:CB18"/>
    <mergeCell ref="CG18:CH18"/>
    <mergeCell ref="BO17:BP17"/>
    <mergeCell ref="BU17:BV17"/>
    <mergeCell ref="CA17:CB17"/>
    <mergeCell ref="CG17:CH17"/>
    <mergeCell ref="CM17:CN17"/>
    <mergeCell ref="Y18:Z18"/>
    <mergeCell ref="AE18:AF18"/>
    <mergeCell ref="AK18:AL18"/>
    <mergeCell ref="AQ18:AR18"/>
    <mergeCell ref="AW18:AX18"/>
    <mergeCell ref="BO20:BP20"/>
    <mergeCell ref="BU20:BV20"/>
    <mergeCell ref="CA20:CB20"/>
    <mergeCell ref="CG20:CH20"/>
    <mergeCell ref="CM20:CN20"/>
    <mergeCell ref="Y21:Z21"/>
    <mergeCell ref="AE21:AF21"/>
    <mergeCell ref="AK21:AL21"/>
    <mergeCell ref="AQ21:AR21"/>
    <mergeCell ref="AW21:AX21"/>
    <mergeCell ref="CA19:CB19"/>
    <mergeCell ref="CG19:CH19"/>
    <mergeCell ref="CM19:CN19"/>
    <mergeCell ref="Y20:Z20"/>
    <mergeCell ref="AE20:AF20"/>
    <mergeCell ref="AK20:AL20"/>
    <mergeCell ref="AQ20:AR20"/>
    <mergeCell ref="AW20:AX20"/>
    <mergeCell ref="BC20:BD20"/>
    <mergeCell ref="BI20:BJ20"/>
    <mergeCell ref="CA22:CB22"/>
    <mergeCell ref="CG22:CH22"/>
    <mergeCell ref="CM22:CN22"/>
    <mergeCell ref="Y23:Z23"/>
    <mergeCell ref="AE23:AF23"/>
    <mergeCell ref="AK23:AL23"/>
    <mergeCell ref="AQ23:AR23"/>
    <mergeCell ref="AW23:AX23"/>
    <mergeCell ref="BC23:BD23"/>
    <mergeCell ref="BI23:BJ23"/>
    <mergeCell ref="CM21:CN21"/>
    <mergeCell ref="Y22:Z22"/>
    <mergeCell ref="AE22:AF22"/>
    <mergeCell ref="AK22:AL22"/>
    <mergeCell ref="AQ22:AR22"/>
    <mergeCell ref="AW22:AX22"/>
    <mergeCell ref="BC22:BD22"/>
    <mergeCell ref="BI22:BJ22"/>
    <mergeCell ref="BO22:BP22"/>
    <mergeCell ref="BU22:BV22"/>
    <mergeCell ref="BC21:BD21"/>
    <mergeCell ref="BI21:BJ21"/>
    <mergeCell ref="BO21:BP21"/>
    <mergeCell ref="BU21:BV21"/>
    <mergeCell ref="CA21:CB21"/>
    <mergeCell ref="CG21:CH21"/>
    <mergeCell ref="CM24:CN24"/>
    <mergeCell ref="BC24:BD24"/>
    <mergeCell ref="BI24:BJ24"/>
    <mergeCell ref="BO24:BP24"/>
    <mergeCell ref="BU24:BV24"/>
    <mergeCell ref="CA24:CB24"/>
    <mergeCell ref="CG24:CH24"/>
    <mergeCell ref="BO23:BP23"/>
    <mergeCell ref="BU23:BV23"/>
    <mergeCell ref="CA23:CB23"/>
    <mergeCell ref="CG23:CH23"/>
    <mergeCell ref="CM23:CN23"/>
    <mergeCell ref="Y24:Z24"/>
    <mergeCell ref="AE24:AF24"/>
    <mergeCell ref="AK24:AL24"/>
    <mergeCell ref="AQ24:AR24"/>
    <mergeCell ref="AW24:AX24"/>
    <mergeCell ref="BO25:BP25"/>
    <mergeCell ref="BU25:BV25"/>
    <mergeCell ref="CA25:CB25"/>
    <mergeCell ref="CG25:CH25"/>
    <mergeCell ref="CM25:CN25"/>
    <mergeCell ref="Y26:Z26"/>
    <mergeCell ref="AE26:AF26"/>
    <mergeCell ref="AK26:AL26"/>
    <mergeCell ref="AQ26:AR26"/>
    <mergeCell ref="AW26:AX26"/>
    <mergeCell ref="Y25:Z25"/>
    <mergeCell ref="AE25:AF25"/>
    <mergeCell ref="AK25:AL25"/>
    <mergeCell ref="AQ25:AR25"/>
    <mergeCell ref="AW25:AX25"/>
    <mergeCell ref="BC25:BD25"/>
    <mergeCell ref="BI25:BJ25"/>
    <mergeCell ref="CA27:CB27"/>
    <mergeCell ref="CG27:CH27"/>
    <mergeCell ref="CM27:CN27"/>
    <mergeCell ref="Y28:Z28"/>
    <mergeCell ref="AE28:AF28"/>
    <mergeCell ref="AK28:AL28"/>
    <mergeCell ref="AQ28:AR28"/>
    <mergeCell ref="AW28:AX28"/>
    <mergeCell ref="BC28:BD28"/>
    <mergeCell ref="BI28:BJ28"/>
    <mergeCell ref="CM26:CN26"/>
    <mergeCell ref="Y27:Z27"/>
    <mergeCell ref="AE27:AF27"/>
    <mergeCell ref="AK27:AL27"/>
    <mergeCell ref="AQ27:AR27"/>
    <mergeCell ref="AW27:AX27"/>
    <mergeCell ref="BC27:BD27"/>
    <mergeCell ref="BI27:BJ27"/>
    <mergeCell ref="BO27:BP27"/>
    <mergeCell ref="BU27:BV27"/>
    <mergeCell ref="BC26:BD26"/>
    <mergeCell ref="BI26:BJ26"/>
    <mergeCell ref="BO26:BP26"/>
    <mergeCell ref="BU26:BV26"/>
    <mergeCell ref="CA26:CB26"/>
    <mergeCell ref="CG26:CH26"/>
    <mergeCell ref="CM29:CN29"/>
    <mergeCell ref="Y30:Z30"/>
    <mergeCell ref="AE30:AF30"/>
    <mergeCell ref="AK30:AL30"/>
    <mergeCell ref="AQ30:AR30"/>
    <mergeCell ref="AW30:AX30"/>
    <mergeCell ref="BC30:BD30"/>
    <mergeCell ref="BI30:BJ30"/>
    <mergeCell ref="BO30:BP30"/>
    <mergeCell ref="BU30:BV30"/>
    <mergeCell ref="BC29:BD29"/>
    <mergeCell ref="BI29:BJ29"/>
    <mergeCell ref="BO29:BP29"/>
    <mergeCell ref="BU29:BV29"/>
    <mergeCell ref="CA29:CB29"/>
    <mergeCell ref="CG29:CH29"/>
    <mergeCell ref="BO28:BP28"/>
    <mergeCell ref="BU28:BV28"/>
    <mergeCell ref="CA28:CB28"/>
    <mergeCell ref="CG28:CH28"/>
    <mergeCell ref="CM28:CN28"/>
    <mergeCell ref="Y29:Z29"/>
    <mergeCell ref="AE29:AF29"/>
    <mergeCell ref="AK29:AL29"/>
    <mergeCell ref="AQ29:AR29"/>
    <mergeCell ref="AW29:AX29"/>
    <mergeCell ref="BO31:BP31"/>
    <mergeCell ref="BU31:BV31"/>
    <mergeCell ref="CA31:CB31"/>
    <mergeCell ref="CG31:CH31"/>
    <mergeCell ref="CM31:CN31"/>
    <mergeCell ref="Y32:Z32"/>
    <mergeCell ref="AE32:AF32"/>
    <mergeCell ref="AK32:AL32"/>
    <mergeCell ref="AQ32:AR32"/>
    <mergeCell ref="AW32:AX32"/>
    <mergeCell ref="CA30:CB30"/>
    <mergeCell ref="CG30:CH30"/>
    <mergeCell ref="CM30:CN30"/>
    <mergeCell ref="Y31:Z31"/>
    <mergeCell ref="AE31:AF31"/>
    <mergeCell ref="AK31:AL31"/>
    <mergeCell ref="AQ31:AR31"/>
    <mergeCell ref="AW31:AX31"/>
    <mergeCell ref="BC31:BD31"/>
    <mergeCell ref="BI31:BJ31"/>
    <mergeCell ref="CA33:CB33"/>
    <mergeCell ref="CG33:CH33"/>
    <mergeCell ref="CM33:CN33"/>
    <mergeCell ref="Y34:Z34"/>
    <mergeCell ref="AE34:AF34"/>
    <mergeCell ref="AK34:AL34"/>
    <mergeCell ref="AQ34:AR34"/>
    <mergeCell ref="AW34:AX34"/>
    <mergeCell ref="BC34:BD34"/>
    <mergeCell ref="BI34:BJ34"/>
    <mergeCell ref="CM32:CN32"/>
    <mergeCell ref="Y33:Z33"/>
    <mergeCell ref="AE33:AF33"/>
    <mergeCell ref="AK33:AL33"/>
    <mergeCell ref="AQ33:AR33"/>
    <mergeCell ref="AW33:AX33"/>
    <mergeCell ref="BC33:BD33"/>
    <mergeCell ref="BI33:BJ33"/>
    <mergeCell ref="BO33:BP33"/>
    <mergeCell ref="BU33:BV33"/>
    <mergeCell ref="BC32:BD32"/>
    <mergeCell ref="BI32:BJ32"/>
    <mergeCell ref="BO32:BP32"/>
    <mergeCell ref="BU32:BV32"/>
    <mergeCell ref="CA32:CB32"/>
    <mergeCell ref="CG32:CH32"/>
    <mergeCell ref="CM35:CN35"/>
    <mergeCell ref="Y36:Z36"/>
    <mergeCell ref="AE36:AF36"/>
    <mergeCell ref="AK36:AL36"/>
    <mergeCell ref="AQ36:AR36"/>
    <mergeCell ref="AW36:AX36"/>
    <mergeCell ref="BC36:BD36"/>
    <mergeCell ref="BI36:BJ36"/>
    <mergeCell ref="BO36:BP36"/>
    <mergeCell ref="BU36:BV36"/>
    <mergeCell ref="BC35:BD35"/>
    <mergeCell ref="BI35:BJ35"/>
    <mergeCell ref="BO35:BP35"/>
    <mergeCell ref="BU35:BV35"/>
    <mergeCell ref="CA35:CB35"/>
    <mergeCell ref="CG35:CH35"/>
    <mergeCell ref="BO34:BP34"/>
    <mergeCell ref="BU34:BV34"/>
    <mergeCell ref="CA34:CB34"/>
    <mergeCell ref="CG34:CH34"/>
    <mergeCell ref="CM34:CN34"/>
    <mergeCell ref="Y35:Z35"/>
    <mergeCell ref="AE35:AF35"/>
    <mergeCell ref="AK35:AL35"/>
    <mergeCell ref="AQ35:AR35"/>
    <mergeCell ref="AW35:AX35"/>
    <mergeCell ref="BO37:BP37"/>
    <mergeCell ref="BU37:BV37"/>
    <mergeCell ref="CA37:CB37"/>
    <mergeCell ref="CG37:CH37"/>
    <mergeCell ref="CM37:CN37"/>
    <mergeCell ref="Y38:Z38"/>
    <mergeCell ref="AE38:AF38"/>
    <mergeCell ref="AK38:AL38"/>
    <mergeCell ref="AQ38:AR38"/>
    <mergeCell ref="AW38:AX38"/>
    <mergeCell ref="CA36:CB36"/>
    <mergeCell ref="CG36:CH36"/>
    <mergeCell ref="CM36:CN36"/>
    <mergeCell ref="Y37:Z37"/>
    <mergeCell ref="AE37:AF37"/>
    <mergeCell ref="AK37:AL37"/>
    <mergeCell ref="AQ37:AR37"/>
    <mergeCell ref="AW37:AX37"/>
    <mergeCell ref="BC37:BD37"/>
    <mergeCell ref="BI37:BJ37"/>
    <mergeCell ref="CA39:CB39"/>
    <mergeCell ref="CG39:CH39"/>
    <mergeCell ref="CM39:CN39"/>
    <mergeCell ref="Y40:Z40"/>
    <mergeCell ref="AE40:AF40"/>
    <mergeCell ref="AK40:AL40"/>
    <mergeCell ref="AQ40:AR40"/>
    <mergeCell ref="AW40:AX40"/>
    <mergeCell ref="BC40:BD40"/>
    <mergeCell ref="BI40:BJ40"/>
    <mergeCell ref="CM38:CN38"/>
    <mergeCell ref="Y39:Z39"/>
    <mergeCell ref="AE39:AF39"/>
    <mergeCell ref="AK39:AL39"/>
    <mergeCell ref="AQ39:AR39"/>
    <mergeCell ref="AW39:AX39"/>
    <mergeCell ref="BC39:BD39"/>
    <mergeCell ref="BI39:BJ39"/>
    <mergeCell ref="BO39:BP39"/>
    <mergeCell ref="BU39:BV39"/>
    <mergeCell ref="BC38:BD38"/>
    <mergeCell ref="BI38:BJ38"/>
    <mergeCell ref="BO38:BP38"/>
    <mergeCell ref="BU38:BV38"/>
    <mergeCell ref="CA38:CB38"/>
    <mergeCell ref="CG38:CH38"/>
    <mergeCell ref="BI42:BJ42"/>
    <mergeCell ref="CM41:CN41"/>
    <mergeCell ref="BC41:BD41"/>
    <mergeCell ref="BI41:BJ41"/>
    <mergeCell ref="BO41:BP41"/>
    <mergeCell ref="BU41:BV41"/>
    <mergeCell ref="CA41:CB41"/>
    <mergeCell ref="CG41:CH41"/>
    <mergeCell ref="BO40:BP40"/>
    <mergeCell ref="BU40:BV40"/>
    <mergeCell ref="CA40:CB40"/>
    <mergeCell ref="CG40:CH40"/>
    <mergeCell ref="CM40:CN40"/>
    <mergeCell ref="Y41:Z41"/>
    <mergeCell ref="AE41:AF41"/>
    <mergeCell ref="AK41:AL41"/>
    <mergeCell ref="AQ41:AR41"/>
    <mergeCell ref="AW41:AX41"/>
    <mergeCell ref="CM43:CN43"/>
    <mergeCell ref="Y44:Z44"/>
    <mergeCell ref="AE44:AF44"/>
    <mergeCell ref="AK44:AL44"/>
    <mergeCell ref="AQ44:AR44"/>
    <mergeCell ref="AW44:AX44"/>
    <mergeCell ref="BC44:BD44"/>
    <mergeCell ref="BI44:BJ44"/>
    <mergeCell ref="BO44:BP44"/>
    <mergeCell ref="BU44:BV44"/>
    <mergeCell ref="BC43:BD43"/>
    <mergeCell ref="BI43:BJ43"/>
    <mergeCell ref="BO43:BP43"/>
    <mergeCell ref="BU43:BV43"/>
    <mergeCell ref="CA43:CB43"/>
    <mergeCell ref="CG43:CH43"/>
    <mergeCell ref="BO42:BP42"/>
    <mergeCell ref="BU42:BV42"/>
    <mergeCell ref="CA42:CB42"/>
    <mergeCell ref="CG42:CH42"/>
    <mergeCell ref="CM42:CN42"/>
    <mergeCell ref="Y43:Z43"/>
    <mergeCell ref="AE43:AF43"/>
    <mergeCell ref="AK43:AL43"/>
    <mergeCell ref="AQ43:AR43"/>
    <mergeCell ref="AW43:AX43"/>
    <mergeCell ref="Y42:Z42"/>
    <mergeCell ref="AE42:AF42"/>
    <mergeCell ref="AK42:AL42"/>
    <mergeCell ref="AQ42:AR42"/>
    <mergeCell ref="AW42:AX42"/>
    <mergeCell ref="BC42:BD42"/>
    <mergeCell ref="BO45:BP45"/>
    <mergeCell ref="BU45:BV45"/>
    <mergeCell ref="CA45:CB45"/>
    <mergeCell ref="CG45:CH45"/>
    <mergeCell ref="CM45:CN45"/>
    <mergeCell ref="Y46:Z46"/>
    <mergeCell ref="AE46:AF46"/>
    <mergeCell ref="AK46:AL46"/>
    <mergeCell ref="AQ46:AR46"/>
    <mergeCell ref="AW46:AX46"/>
    <mergeCell ref="CA44:CB44"/>
    <mergeCell ref="CG44:CH44"/>
    <mergeCell ref="CM44:CN44"/>
    <mergeCell ref="Y45:Z45"/>
    <mergeCell ref="AE45:AF45"/>
    <mergeCell ref="AK45:AL45"/>
    <mergeCell ref="AQ45:AR45"/>
    <mergeCell ref="AW45:AX45"/>
    <mergeCell ref="BC45:BD45"/>
    <mergeCell ref="BI45:BJ45"/>
    <mergeCell ref="CA47:CB47"/>
    <mergeCell ref="CG47:CH47"/>
    <mergeCell ref="CM47:CN47"/>
    <mergeCell ref="Y48:Z48"/>
    <mergeCell ref="AE48:AF48"/>
    <mergeCell ref="AK48:AL48"/>
    <mergeCell ref="AQ48:AR48"/>
    <mergeCell ref="AW48:AX48"/>
    <mergeCell ref="BC48:BD48"/>
    <mergeCell ref="BI48:BJ48"/>
    <mergeCell ref="CM46:CN46"/>
    <mergeCell ref="Y47:Z47"/>
    <mergeCell ref="AE47:AF47"/>
    <mergeCell ref="AK47:AL47"/>
    <mergeCell ref="AQ47:AR47"/>
    <mergeCell ref="AW47:AX47"/>
    <mergeCell ref="BC47:BD47"/>
    <mergeCell ref="BI47:BJ47"/>
    <mergeCell ref="BO47:BP47"/>
    <mergeCell ref="BU47:BV47"/>
    <mergeCell ref="BC46:BD46"/>
    <mergeCell ref="BI46:BJ46"/>
    <mergeCell ref="BO46:BP46"/>
    <mergeCell ref="BU46:BV46"/>
    <mergeCell ref="CA46:CB46"/>
    <mergeCell ref="CG46:CH46"/>
    <mergeCell ref="CM49:CN49"/>
    <mergeCell ref="Y50:Z50"/>
    <mergeCell ref="AE50:AF50"/>
    <mergeCell ref="AK50:AL50"/>
    <mergeCell ref="AQ50:AR50"/>
    <mergeCell ref="AW50:AX50"/>
    <mergeCell ref="BC50:BD50"/>
    <mergeCell ref="BI50:BJ50"/>
    <mergeCell ref="BO50:BP50"/>
    <mergeCell ref="BU50:BV50"/>
    <mergeCell ref="BC49:BD49"/>
    <mergeCell ref="BI49:BJ49"/>
    <mergeCell ref="BO49:BP49"/>
    <mergeCell ref="BU49:BV49"/>
    <mergeCell ref="CA49:CB49"/>
    <mergeCell ref="CG49:CH49"/>
    <mergeCell ref="BO48:BP48"/>
    <mergeCell ref="BU48:BV48"/>
    <mergeCell ref="CA48:CB48"/>
    <mergeCell ref="CG48:CH48"/>
    <mergeCell ref="CM48:CN48"/>
    <mergeCell ref="Y49:Z49"/>
    <mergeCell ref="AE49:AF49"/>
    <mergeCell ref="AK49:AL49"/>
    <mergeCell ref="AQ49:AR49"/>
    <mergeCell ref="AW49:AX49"/>
    <mergeCell ref="BO51:BP51"/>
    <mergeCell ref="BU51:BV51"/>
    <mergeCell ref="CA51:CB51"/>
    <mergeCell ref="CG51:CH51"/>
    <mergeCell ref="CM51:CN51"/>
    <mergeCell ref="Y52:Z52"/>
    <mergeCell ref="AE52:AF52"/>
    <mergeCell ref="AK52:AL52"/>
    <mergeCell ref="AQ52:AR52"/>
    <mergeCell ref="AW52:AX52"/>
    <mergeCell ref="CA50:CB50"/>
    <mergeCell ref="CG50:CH50"/>
    <mergeCell ref="CM50:CN50"/>
    <mergeCell ref="Y51:Z51"/>
    <mergeCell ref="AE51:AF51"/>
    <mergeCell ref="AK51:AL51"/>
    <mergeCell ref="AQ51:AR51"/>
    <mergeCell ref="AW51:AX51"/>
    <mergeCell ref="BC51:BD51"/>
    <mergeCell ref="BI51:BJ51"/>
    <mergeCell ref="BO54:BP54"/>
    <mergeCell ref="BU54:BV54"/>
    <mergeCell ref="CA54:CB54"/>
    <mergeCell ref="CG54:CH54"/>
    <mergeCell ref="CM54:CN54"/>
    <mergeCell ref="CA53:CB53"/>
    <mergeCell ref="CG53:CH53"/>
    <mergeCell ref="CM53:CN53"/>
    <mergeCell ref="Y54:Z54"/>
    <mergeCell ref="AE54:AF54"/>
    <mergeCell ref="AK54:AL54"/>
    <mergeCell ref="AQ54:AR54"/>
    <mergeCell ref="AW54:AX54"/>
    <mergeCell ref="BC54:BD54"/>
    <mergeCell ref="BI54:BJ54"/>
    <mergeCell ref="CM52:CN52"/>
    <mergeCell ref="Y53:Z53"/>
    <mergeCell ref="AE53:AF53"/>
    <mergeCell ref="AK53:AL53"/>
    <mergeCell ref="AQ53:AR53"/>
    <mergeCell ref="AW53:AX53"/>
    <mergeCell ref="BC53:BD53"/>
    <mergeCell ref="BI53:BJ53"/>
    <mergeCell ref="BO53:BP53"/>
    <mergeCell ref="BU53:BV53"/>
    <mergeCell ref="BC52:BD52"/>
    <mergeCell ref="BI52:BJ52"/>
    <mergeCell ref="BO52:BP52"/>
    <mergeCell ref="BU52:BV52"/>
    <mergeCell ref="CA52:CB52"/>
    <mergeCell ref="CG52:CH52"/>
    <mergeCell ref="BO56:BP56"/>
    <mergeCell ref="BU56:BV56"/>
    <mergeCell ref="CA56:CB56"/>
    <mergeCell ref="CG56:CH56"/>
    <mergeCell ref="CM56:CN56"/>
    <mergeCell ref="CA55:CB55"/>
    <mergeCell ref="CG55:CH55"/>
    <mergeCell ref="CM55:CN55"/>
    <mergeCell ref="Y56:Z56"/>
    <mergeCell ref="AE56:AF56"/>
    <mergeCell ref="AK56:AL56"/>
    <mergeCell ref="AQ56:AR56"/>
    <mergeCell ref="AW56:AX56"/>
    <mergeCell ref="BC56:BD56"/>
    <mergeCell ref="BI56:BJ56"/>
    <mergeCell ref="Y55:Z55"/>
    <mergeCell ref="AE55:AF55"/>
    <mergeCell ref="AK55:AL55"/>
    <mergeCell ref="AQ55:AR55"/>
    <mergeCell ref="AW55:AX55"/>
    <mergeCell ref="BC55:BD55"/>
    <mergeCell ref="BI55:BJ55"/>
    <mergeCell ref="BO55:BP55"/>
    <mergeCell ref="BU55:BV55"/>
    <mergeCell ref="CA57:CB57"/>
    <mergeCell ref="CG57:CH57"/>
    <mergeCell ref="CM57:CN57"/>
    <mergeCell ref="Y58:Z58"/>
    <mergeCell ref="AE58:AF58"/>
    <mergeCell ref="AK58:AL58"/>
    <mergeCell ref="AQ58:AR58"/>
    <mergeCell ref="AW58:AX58"/>
    <mergeCell ref="BC58:BD58"/>
    <mergeCell ref="BI58:BJ58"/>
    <mergeCell ref="Y57:Z57"/>
    <mergeCell ref="AE57:AF57"/>
    <mergeCell ref="AK57:AL57"/>
    <mergeCell ref="AQ57:AR57"/>
    <mergeCell ref="AW57:AX57"/>
    <mergeCell ref="BC57:BD57"/>
    <mergeCell ref="BI57:BJ57"/>
    <mergeCell ref="BO57:BP57"/>
    <mergeCell ref="BU57:BV57"/>
    <mergeCell ref="CM59:CN59"/>
    <mergeCell ref="Y60:Z60"/>
    <mergeCell ref="AE60:AF60"/>
    <mergeCell ref="AK60:AL60"/>
    <mergeCell ref="AQ60:AR60"/>
    <mergeCell ref="AW60:AX60"/>
    <mergeCell ref="BC60:BD60"/>
    <mergeCell ref="BI60:BJ60"/>
    <mergeCell ref="BO60:BP60"/>
    <mergeCell ref="BU60:BV60"/>
    <mergeCell ref="BC59:BD59"/>
    <mergeCell ref="BI59:BJ59"/>
    <mergeCell ref="BO59:BP59"/>
    <mergeCell ref="BU59:BV59"/>
    <mergeCell ref="CA59:CB59"/>
    <mergeCell ref="CG59:CH59"/>
    <mergeCell ref="BO58:BP58"/>
    <mergeCell ref="BU58:BV58"/>
    <mergeCell ref="CA58:CB58"/>
    <mergeCell ref="CG58:CH58"/>
    <mergeCell ref="CM58:CN58"/>
    <mergeCell ref="Y59:Z59"/>
    <mergeCell ref="AE59:AF59"/>
    <mergeCell ref="AK59:AL59"/>
    <mergeCell ref="AQ59:AR59"/>
    <mergeCell ref="AW59:AX59"/>
    <mergeCell ref="BO61:BP61"/>
    <mergeCell ref="BU61:BV61"/>
    <mergeCell ref="CA61:CB61"/>
    <mergeCell ref="CG61:CH61"/>
    <mergeCell ref="CM61:CN61"/>
    <mergeCell ref="Y62:Z62"/>
    <mergeCell ref="AE62:AF62"/>
    <mergeCell ref="AK62:AL62"/>
    <mergeCell ref="AQ62:AR62"/>
    <mergeCell ref="AW62:AX62"/>
    <mergeCell ref="CA60:CB60"/>
    <mergeCell ref="CG60:CH60"/>
    <mergeCell ref="CM60:CN60"/>
    <mergeCell ref="Y61:Z61"/>
    <mergeCell ref="AE61:AF61"/>
    <mergeCell ref="AK61:AL61"/>
    <mergeCell ref="AQ61:AR61"/>
    <mergeCell ref="AW61:AX61"/>
    <mergeCell ref="BC61:BD61"/>
    <mergeCell ref="BI61:BJ61"/>
    <mergeCell ref="CA63:CB63"/>
    <mergeCell ref="CG63:CH63"/>
    <mergeCell ref="CM63:CN63"/>
    <mergeCell ref="Y64:Z64"/>
    <mergeCell ref="AE64:AF64"/>
    <mergeCell ref="AK64:AL64"/>
    <mergeCell ref="AQ64:AR64"/>
    <mergeCell ref="AW64:AX64"/>
    <mergeCell ref="BC64:BD64"/>
    <mergeCell ref="BI64:BJ64"/>
    <mergeCell ref="CM62:CN62"/>
    <mergeCell ref="Y63:Z63"/>
    <mergeCell ref="AE63:AF63"/>
    <mergeCell ref="AK63:AL63"/>
    <mergeCell ref="AQ63:AR63"/>
    <mergeCell ref="AW63:AX63"/>
    <mergeCell ref="BC63:BD63"/>
    <mergeCell ref="BI63:BJ63"/>
    <mergeCell ref="BO63:BP63"/>
    <mergeCell ref="BU63:BV63"/>
    <mergeCell ref="BC62:BD62"/>
    <mergeCell ref="BI62:BJ62"/>
    <mergeCell ref="BO62:BP62"/>
    <mergeCell ref="BU62:BV62"/>
    <mergeCell ref="CA62:CB62"/>
    <mergeCell ref="CG62:CH62"/>
    <mergeCell ref="CM65:CN65"/>
    <mergeCell ref="Y66:Z66"/>
    <mergeCell ref="AE66:AF66"/>
    <mergeCell ref="AK66:AL66"/>
    <mergeCell ref="AQ66:AR66"/>
    <mergeCell ref="AW66:AX66"/>
    <mergeCell ref="BC66:BD66"/>
    <mergeCell ref="BI66:BJ66"/>
    <mergeCell ref="BO66:BP66"/>
    <mergeCell ref="BU66:BV66"/>
    <mergeCell ref="BC65:BD65"/>
    <mergeCell ref="BI65:BJ65"/>
    <mergeCell ref="BO65:BP65"/>
    <mergeCell ref="BU65:BV65"/>
    <mergeCell ref="CA65:CB65"/>
    <mergeCell ref="CG65:CH65"/>
    <mergeCell ref="BO64:BP64"/>
    <mergeCell ref="BU64:BV64"/>
    <mergeCell ref="CA64:CB64"/>
    <mergeCell ref="CG64:CH64"/>
    <mergeCell ref="CM64:CN64"/>
    <mergeCell ref="Y65:Z65"/>
    <mergeCell ref="AE65:AF65"/>
    <mergeCell ref="AK65:AL65"/>
    <mergeCell ref="AQ65:AR65"/>
    <mergeCell ref="AW65:AX65"/>
    <mergeCell ref="BO67:BP67"/>
    <mergeCell ref="BU67:BV67"/>
    <mergeCell ref="CA67:CB67"/>
    <mergeCell ref="CG67:CH67"/>
    <mergeCell ref="CM67:CN67"/>
    <mergeCell ref="Y68:Z68"/>
    <mergeCell ref="AE68:AF68"/>
    <mergeCell ref="AK68:AL68"/>
    <mergeCell ref="AQ68:AR68"/>
    <mergeCell ref="AW68:AX68"/>
    <mergeCell ref="CA66:CB66"/>
    <mergeCell ref="CG66:CH66"/>
    <mergeCell ref="CM66:CN66"/>
    <mergeCell ref="Y67:Z67"/>
    <mergeCell ref="AE67:AF67"/>
    <mergeCell ref="AK67:AL67"/>
    <mergeCell ref="AQ67:AR67"/>
    <mergeCell ref="AW67:AX67"/>
    <mergeCell ref="BC67:BD67"/>
    <mergeCell ref="BI67:BJ67"/>
    <mergeCell ref="CA69:CB69"/>
    <mergeCell ref="CG69:CH69"/>
    <mergeCell ref="CM69:CN69"/>
    <mergeCell ref="Y70:Z70"/>
    <mergeCell ref="AE70:AF70"/>
    <mergeCell ref="AK70:AL70"/>
    <mergeCell ref="AQ70:AR70"/>
    <mergeCell ref="AW70:AX70"/>
    <mergeCell ref="BC70:BD70"/>
    <mergeCell ref="BI70:BJ70"/>
    <mergeCell ref="CM68:CN68"/>
    <mergeCell ref="Y69:Z69"/>
    <mergeCell ref="AE69:AF69"/>
    <mergeCell ref="AK69:AL69"/>
    <mergeCell ref="AQ69:AR69"/>
    <mergeCell ref="AW69:AX69"/>
    <mergeCell ref="BC69:BD69"/>
    <mergeCell ref="BI69:BJ69"/>
    <mergeCell ref="BO69:BP69"/>
    <mergeCell ref="BU69:BV69"/>
    <mergeCell ref="BC68:BD68"/>
    <mergeCell ref="BI68:BJ68"/>
    <mergeCell ref="BO68:BP68"/>
    <mergeCell ref="BU68:BV68"/>
    <mergeCell ref="CA68:CB68"/>
    <mergeCell ref="CG68:CH68"/>
    <mergeCell ref="CM71:CN71"/>
    <mergeCell ref="Y72:Z72"/>
    <mergeCell ref="AE72:AF72"/>
    <mergeCell ref="AK72:AL72"/>
    <mergeCell ref="AQ72:AR72"/>
    <mergeCell ref="AW72:AX72"/>
    <mergeCell ref="BC72:BD72"/>
    <mergeCell ref="BI72:BJ72"/>
    <mergeCell ref="BO72:BP72"/>
    <mergeCell ref="BU72:BV72"/>
    <mergeCell ref="BC71:BD71"/>
    <mergeCell ref="BI71:BJ71"/>
    <mergeCell ref="BO71:BP71"/>
    <mergeCell ref="BU71:BV71"/>
    <mergeCell ref="CA71:CB71"/>
    <mergeCell ref="CG71:CH71"/>
    <mergeCell ref="BO70:BP70"/>
    <mergeCell ref="BU70:BV70"/>
    <mergeCell ref="CA70:CB70"/>
    <mergeCell ref="CG70:CH70"/>
    <mergeCell ref="CM70:CN70"/>
    <mergeCell ref="Y71:Z71"/>
    <mergeCell ref="AE71:AF71"/>
    <mergeCell ref="AK71:AL71"/>
    <mergeCell ref="AQ71:AR71"/>
    <mergeCell ref="AW71:AX71"/>
    <mergeCell ref="BO73:BP73"/>
    <mergeCell ref="BU73:BV73"/>
    <mergeCell ref="CA73:CB73"/>
    <mergeCell ref="CG73:CH73"/>
    <mergeCell ref="CM73:CN73"/>
    <mergeCell ref="Y74:Z74"/>
    <mergeCell ref="AE74:AF74"/>
    <mergeCell ref="AK74:AL74"/>
    <mergeCell ref="AQ74:AR74"/>
    <mergeCell ref="AW74:AX74"/>
    <mergeCell ref="CA72:CB72"/>
    <mergeCell ref="CG72:CH72"/>
    <mergeCell ref="CM72:CN72"/>
    <mergeCell ref="Y73:Z73"/>
    <mergeCell ref="AE73:AF73"/>
    <mergeCell ref="AK73:AL73"/>
    <mergeCell ref="AQ73:AR73"/>
    <mergeCell ref="AW73:AX73"/>
    <mergeCell ref="BC73:BD73"/>
    <mergeCell ref="BI73:BJ73"/>
    <mergeCell ref="CA75:CB75"/>
    <mergeCell ref="CG75:CH75"/>
    <mergeCell ref="CM75:CN75"/>
    <mergeCell ref="Y76:Z76"/>
    <mergeCell ref="AE76:AF76"/>
    <mergeCell ref="AK76:AL76"/>
    <mergeCell ref="AQ76:AR76"/>
    <mergeCell ref="AW76:AX76"/>
    <mergeCell ref="BC76:BD76"/>
    <mergeCell ref="BI76:BJ76"/>
    <mergeCell ref="CM74:CN74"/>
    <mergeCell ref="Y75:Z75"/>
    <mergeCell ref="AE75:AF75"/>
    <mergeCell ref="AK75:AL75"/>
    <mergeCell ref="AQ75:AR75"/>
    <mergeCell ref="AW75:AX75"/>
    <mergeCell ref="BC75:BD75"/>
    <mergeCell ref="BI75:BJ75"/>
    <mergeCell ref="BO75:BP75"/>
    <mergeCell ref="BU75:BV75"/>
    <mergeCell ref="BC74:BD74"/>
    <mergeCell ref="BI74:BJ74"/>
    <mergeCell ref="BO74:BP74"/>
    <mergeCell ref="BU74:BV74"/>
    <mergeCell ref="CA74:CB74"/>
    <mergeCell ref="CG74:CH74"/>
    <mergeCell ref="CM77:CN77"/>
    <mergeCell ref="Y78:Z78"/>
    <mergeCell ref="AE78:AF78"/>
    <mergeCell ref="AK78:AL78"/>
    <mergeCell ref="AQ78:AR78"/>
    <mergeCell ref="AW78:AX78"/>
    <mergeCell ref="BC78:BD78"/>
    <mergeCell ref="BI78:BJ78"/>
    <mergeCell ref="BO78:BP78"/>
    <mergeCell ref="BU78:BV78"/>
    <mergeCell ref="BC77:BD77"/>
    <mergeCell ref="BI77:BJ77"/>
    <mergeCell ref="BO77:BP77"/>
    <mergeCell ref="BU77:BV77"/>
    <mergeCell ref="CA77:CB77"/>
    <mergeCell ref="CG77:CH77"/>
    <mergeCell ref="BO76:BP76"/>
    <mergeCell ref="BU76:BV76"/>
    <mergeCell ref="CA76:CB76"/>
    <mergeCell ref="CG76:CH76"/>
    <mergeCell ref="CM76:CN76"/>
    <mergeCell ref="Y77:Z77"/>
    <mergeCell ref="AE77:AF77"/>
    <mergeCell ref="AK77:AL77"/>
    <mergeCell ref="AQ77:AR77"/>
    <mergeCell ref="AW77:AX77"/>
    <mergeCell ref="BO79:BP79"/>
    <mergeCell ref="BU79:BV79"/>
    <mergeCell ref="CA79:CB79"/>
    <mergeCell ref="CG79:CH79"/>
    <mergeCell ref="CM79:CN79"/>
    <mergeCell ref="Y80:Z80"/>
    <mergeCell ref="AE80:AF80"/>
    <mergeCell ref="AK80:AL80"/>
    <mergeCell ref="AQ80:AR80"/>
    <mergeCell ref="AW80:AX80"/>
    <mergeCell ref="CA78:CB78"/>
    <mergeCell ref="CG78:CH78"/>
    <mergeCell ref="CM78:CN78"/>
    <mergeCell ref="Y79:Z79"/>
    <mergeCell ref="AE79:AF79"/>
    <mergeCell ref="AK79:AL79"/>
    <mergeCell ref="AQ79:AR79"/>
    <mergeCell ref="AW79:AX79"/>
    <mergeCell ref="BC79:BD79"/>
    <mergeCell ref="BI79:BJ79"/>
    <mergeCell ref="CA81:CB81"/>
    <mergeCell ref="CG81:CH81"/>
    <mergeCell ref="CM81:CN81"/>
    <mergeCell ref="Y82:Z82"/>
    <mergeCell ref="AE82:AF82"/>
    <mergeCell ref="AK82:AL82"/>
    <mergeCell ref="AQ82:AR82"/>
    <mergeCell ref="AW82:AX82"/>
    <mergeCell ref="BC82:BD82"/>
    <mergeCell ref="BI82:BJ82"/>
    <mergeCell ref="CM80:CN80"/>
    <mergeCell ref="Y81:Z81"/>
    <mergeCell ref="AE81:AF81"/>
    <mergeCell ref="AK81:AL81"/>
    <mergeCell ref="AQ81:AR81"/>
    <mergeCell ref="AW81:AX81"/>
    <mergeCell ref="BC81:BD81"/>
    <mergeCell ref="BI81:BJ81"/>
    <mergeCell ref="BO81:BP81"/>
    <mergeCell ref="BU81:BV81"/>
    <mergeCell ref="BC80:BD80"/>
    <mergeCell ref="BI80:BJ80"/>
    <mergeCell ref="BO80:BP80"/>
    <mergeCell ref="BU80:BV80"/>
    <mergeCell ref="CA80:CB80"/>
    <mergeCell ref="CG80:CH80"/>
    <mergeCell ref="CM83:CN83"/>
    <mergeCell ref="Y84:Z84"/>
    <mergeCell ref="AE84:AF84"/>
    <mergeCell ref="AK84:AL84"/>
    <mergeCell ref="AQ84:AR84"/>
    <mergeCell ref="AW84:AX84"/>
    <mergeCell ref="BC84:BD84"/>
    <mergeCell ref="BI84:BJ84"/>
    <mergeCell ref="BO84:BP84"/>
    <mergeCell ref="BU84:BV84"/>
    <mergeCell ref="BC83:BD83"/>
    <mergeCell ref="BI83:BJ83"/>
    <mergeCell ref="BO83:BP83"/>
    <mergeCell ref="BU83:BV83"/>
    <mergeCell ref="CA83:CB83"/>
    <mergeCell ref="CG83:CH83"/>
    <mergeCell ref="BO82:BP82"/>
    <mergeCell ref="BU82:BV82"/>
    <mergeCell ref="CA82:CB82"/>
    <mergeCell ref="CG82:CH82"/>
    <mergeCell ref="CM82:CN82"/>
    <mergeCell ref="Y83:Z83"/>
    <mergeCell ref="AE83:AF83"/>
    <mergeCell ref="AK83:AL83"/>
    <mergeCell ref="AQ83:AR83"/>
    <mergeCell ref="AW83:AX83"/>
    <mergeCell ref="BO85:BP85"/>
    <mergeCell ref="BU85:BV85"/>
    <mergeCell ref="CA85:CB85"/>
    <mergeCell ref="CG85:CH85"/>
    <mergeCell ref="CM85:CN85"/>
    <mergeCell ref="Y86:Z86"/>
    <mergeCell ref="AE86:AF86"/>
    <mergeCell ref="AK86:AL86"/>
    <mergeCell ref="AQ86:AR86"/>
    <mergeCell ref="AW86:AX86"/>
    <mergeCell ref="CA84:CB84"/>
    <mergeCell ref="CG84:CH84"/>
    <mergeCell ref="CM84:CN84"/>
    <mergeCell ref="Y85:Z85"/>
    <mergeCell ref="AE85:AF85"/>
    <mergeCell ref="AK85:AL85"/>
    <mergeCell ref="AQ85:AR85"/>
    <mergeCell ref="AW85:AX85"/>
    <mergeCell ref="BC85:BD85"/>
    <mergeCell ref="BI85:BJ85"/>
    <mergeCell ref="CA87:CB87"/>
    <mergeCell ref="CG87:CH87"/>
    <mergeCell ref="CM87:CN87"/>
    <mergeCell ref="CM86:CN86"/>
    <mergeCell ref="Y87:Z87"/>
    <mergeCell ref="AE87:AF87"/>
    <mergeCell ref="AK87:AL87"/>
    <mergeCell ref="AQ87:AR87"/>
    <mergeCell ref="AW87:AX87"/>
    <mergeCell ref="BC87:BD87"/>
    <mergeCell ref="BI87:BJ87"/>
    <mergeCell ref="BO87:BP87"/>
    <mergeCell ref="BU87:BV87"/>
    <mergeCell ref="BC86:BD86"/>
    <mergeCell ref="BI86:BJ86"/>
    <mergeCell ref="BO86:BP86"/>
    <mergeCell ref="BU86:BV86"/>
    <mergeCell ref="CA86:CB86"/>
    <mergeCell ref="CG86:CH86"/>
    <mergeCell ref="CA88:CB88"/>
    <mergeCell ref="CG88:CH88"/>
    <mergeCell ref="CM88:CN88"/>
    <mergeCell ref="Y89:Z89"/>
    <mergeCell ref="AE89:AF89"/>
    <mergeCell ref="AK89:AL89"/>
    <mergeCell ref="AQ89:AR89"/>
    <mergeCell ref="AW89:AX89"/>
    <mergeCell ref="BC89:BD89"/>
    <mergeCell ref="BI89:BJ89"/>
    <mergeCell ref="Y88:Z88"/>
    <mergeCell ref="AE88:AF88"/>
    <mergeCell ref="AK88:AL88"/>
    <mergeCell ref="AQ88:AR88"/>
    <mergeCell ref="AW88:AX88"/>
    <mergeCell ref="BC88:BD88"/>
    <mergeCell ref="BI88:BJ88"/>
    <mergeCell ref="BO88:BP88"/>
    <mergeCell ref="BU88:BV88"/>
    <mergeCell ref="CM90:CN90"/>
    <mergeCell ref="Y91:Z91"/>
    <mergeCell ref="AE91:AF91"/>
    <mergeCell ref="AK91:AL91"/>
    <mergeCell ref="AQ91:AR91"/>
    <mergeCell ref="AW91:AX91"/>
    <mergeCell ref="BC91:BD91"/>
    <mergeCell ref="BI91:BJ91"/>
    <mergeCell ref="BO91:BP91"/>
    <mergeCell ref="BU91:BV91"/>
    <mergeCell ref="BC90:BD90"/>
    <mergeCell ref="BI90:BJ90"/>
    <mergeCell ref="BO90:BP90"/>
    <mergeCell ref="BU90:BV90"/>
    <mergeCell ref="CA90:CB90"/>
    <mergeCell ref="CG90:CH90"/>
    <mergeCell ref="BO89:BP89"/>
    <mergeCell ref="BU89:BV89"/>
    <mergeCell ref="CA89:CB89"/>
    <mergeCell ref="CG89:CH89"/>
    <mergeCell ref="CM89:CN89"/>
    <mergeCell ref="Y90:Z90"/>
    <mergeCell ref="AE90:AF90"/>
    <mergeCell ref="AK90:AL90"/>
    <mergeCell ref="AQ90:AR90"/>
    <mergeCell ref="AW90:AX90"/>
    <mergeCell ref="BO92:BP92"/>
    <mergeCell ref="BU92:BV92"/>
    <mergeCell ref="CA92:CB92"/>
    <mergeCell ref="CG92:CH92"/>
    <mergeCell ref="CM92:CN92"/>
    <mergeCell ref="Y93:Z93"/>
    <mergeCell ref="AE93:AF93"/>
    <mergeCell ref="AK93:AL93"/>
    <mergeCell ref="AQ93:AR93"/>
    <mergeCell ref="AW93:AX93"/>
    <mergeCell ref="CA91:CB91"/>
    <mergeCell ref="CG91:CH91"/>
    <mergeCell ref="CM91:CN91"/>
    <mergeCell ref="Y92:Z92"/>
    <mergeCell ref="AE92:AF92"/>
    <mergeCell ref="AK92:AL92"/>
    <mergeCell ref="AQ92:AR92"/>
    <mergeCell ref="AW92:AX92"/>
    <mergeCell ref="BC92:BD92"/>
    <mergeCell ref="BI92:BJ92"/>
    <mergeCell ref="CA94:CB94"/>
    <mergeCell ref="CG94:CH94"/>
    <mergeCell ref="CM94:CN94"/>
    <mergeCell ref="Y95:Z95"/>
    <mergeCell ref="AE95:AF95"/>
    <mergeCell ref="AK95:AL95"/>
    <mergeCell ref="AQ95:AR95"/>
    <mergeCell ref="AW95:AX95"/>
    <mergeCell ref="BC95:BD95"/>
    <mergeCell ref="BI95:BJ95"/>
    <mergeCell ref="CM93:CN93"/>
    <mergeCell ref="Y94:Z94"/>
    <mergeCell ref="AE94:AF94"/>
    <mergeCell ref="AK94:AL94"/>
    <mergeCell ref="AQ94:AR94"/>
    <mergeCell ref="AW94:AX94"/>
    <mergeCell ref="BC94:BD94"/>
    <mergeCell ref="BI94:BJ94"/>
    <mergeCell ref="BO94:BP94"/>
    <mergeCell ref="BU94:BV94"/>
    <mergeCell ref="BC93:BD93"/>
    <mergeCell ref="BI93:BJ93"/>
    <mergeCell ref="BO93:BP93"/>
    <mergeCell ref="BU93:BV93"/>
    <mergeCell ref="CA93:CB93"/>
    <mergeCell ref="CG93:CH93"/>
    <mergeCell ref="CM96:CN96"/>
    <mergeCell ref="Y97:Z97"/>
    <mergeCell ref="AE97:AF97"/>
    <mergeCell ref="AK97:AL97"/>
    <mergeCell ref="AQ97:AR97"/>
    <mergeCell ref="AW97:AX97"/>
    <mergeCell ref="BC97:BD97"/>
    <mergeCell ref="BI97:BJ97"/>
    <mergeCell ref="BO97:BP97"/>
    <mergeCell ref="BU97:BV97"/>
    <mergeCell ref="BC96:BD96"/>
    <mergeCell ref="BI96:BJ96"/>
    <mergeCell ref="BO96:BP96"/>
    <mergeCell ref="BU96:BV96"/>
    <mergeCell ref="CA96:CB96"/>
    <mergeCell ref="CG96:CH96"/>
    <mergeCell ref="BO95:BP95"/>
    <mergeCell ref="BU95:BV95"/>
    <mergeCell ref="CA95:CB95"/>
    <mergeCell ref="CG95:CH95"/>
    <mergeCell ref="CM95:CN95"/>
    <mergeCell ref="Y96:Z96"/>
    <mergeCell ref="AE96:AF96"/>
    <mergeCell ref="AK96:AL96"/>
    <mergeCell ref="AQ96:AR96"/>
    <mergeCell ref="AW96:AX96"/>
    <mergeCell ref="BO98:BP98"/>
    <mergeCell ref="BU98:BV98"/>
    <mergeCell ref="CA98:CB98"/>
    <mergeCell ref="CG98:CH98"/>
    <mergeCell ref="CM98:CN98"/>
    <mergeCell ref="Y99:Z99"/>
    <mergeCell ref="AE99:AF99"/>
    <mergeCell ref="AK99:AL99"/>
    <mergeCell ref="AQ99:AR99"/>
    <mergeCell ref="AW99:AX99"/>
    <mergeCell ref="CA97:CB97"/>
    <mergeCell ref="CG97:CH97"/>
    <mergeCell ref="CM97:CN97"/>
    <mergeCell ref="Y98:Z98"/>
    <mergeCell ref="AE98:AF98"/>
    <mergeCell ref="AK98:AL98"/>
    <mergeCell ref="AQ98:AR98"/>
    <mergeCell ref="AW98:AX98"/>
    <mergeCell ref="BC98:BD98"/>
    <mergeCell ref="BI98:BJ98"/>
    <mergeCell ref="CA100:CB100"/>
    <mergeCell ref="CG100:CH100"/>
    <mergeCell ref="CM100:CN100"/>
    <mergeCell ref="Y101:Z101"/>
    <mergeCell ref="AE101:AF101"/>
    <mergeCell ref="AK101:AL101"/>
    <mergeCell ref="AQ101:AR101"/>
    <mergeCell ref="AW101:AX101"/>
    <mergeCell ref="BC101:BD101"/>
    <mergeCell ref="BI101:BJ101"/>
    <mergeCell ref="CM99:CN99"/>
    <mergeCell ref="Y100:Z100"/>
    <mergeCell ref="AE100:AF100"/>
    <mergeCell ref="AK100:AL100"/>
    <mergeCell ref="AQ100:AR100"/>
    <mergeCell ref="AW100:AX100"/>
    <mergeCell ref="BC100:BD100"/>
    <mergeCell ref="BI100:BJ100"/>
    <mergeCell ref="BO100:BP100"/>
    <mergeCell ref="BU100:BV100"/>
    <mergeCell ref="BC99:BD99"/>
    <mergeCell ref="BI99:BJ99"/>
    <mergeCell ref="BO99:BP99"/>
    <mergeCell ref="BU99:BV99"/>
    <mergeCell ref="CA99:CB99"/>
    <mergeCell ref="CG99:CH99"/>
    <mergeCell ref="CM102:CN102"/>
    <mergeCell ref="Y103:Z103"/>
    <mergeCell ref="AE103:AF103"/>
    <mergeCell ref="AK103:AL103"/>
    <mergeCell ref="AQ103:AR103"/>
    <mergeCell ref="AW103:AX103"/>
    <mergeCell ref="BC103:BD103"/>
    <mergeCell ref="BI103:BJ103"/>
    <mergeCell ref="BO103:BP103"/>
    <mergeCell ref="BU103:BV103"/>
    <mergeCell ref="BC102:BD102"/>
    <mergeCell ref="BI102:BJ102"/>
    <mergeCell ref="BO102:BP102"/>
    <mergeCell ref="BU102:BV102"/>
    <mergeCell ref="CA102:CB102"/>
    <mergeCell ref="CG102:CH102"/>
    <mergeCell ref="BO101:BP101"/>
    <mergeCell ref="BU101:BV101"/>
    <mergeCell ref="CA101:CB101"/>
    <mergeCell ref="CG101:CH101"/>
    <mergeCell ref="CM101:CN101"/>
    <mergeCell ref="Y102:Z102"/>
    <mergeCell ref="AE102:AF102"/>
    <mergeCell ref="AK102:AL102"/>
    <mergeCell ref="AQ102:AR102"/>
    <mergeCell ref="AW102:AX102"/>
    <mergeCell ref="BO104:BP104"/>
    <mergeCell ref="BU104:BV104"/>
    <mergeCell ref="CA104:CB104"/>
    <mergeCell ref="CG104:CH104"/>
    <mergeCell ref="CM104:CN104"/>
    <mergeCell ref="Y105:Z105"/>
    <mergeCell ref="AE105:AF105"/>
    <mergeCell ref="AK105:AL105"/>
    <mergeCell ref="AQ105:AR105"/>
    <mergeCell ref="AW105:AX105"/>
    <mergeCell ref="CA103:CB103"/>
    <mergeCell ref="CG103:CH103"/>
    <mergeCell ref="CM103:CN103"/>
    <mergeCell ref="Y104:Z104"/>
    <mergeCell ref="AE104:AF104"/>
    <mergeCell ref="AK104:AL104"/>
    <mergeCell ref="AQ104:AR104"/>
    <mergeCell ref="AW104:AX104"/>
    <mergeCell ref="BC104:BD104"/>
    <mergeCell ref="BI104:BJ104"/>
    <mergeCell ref="CA106:CB106"/>
    <mergeCell ref="CG106:CH106"/>
    <mergeCell ref="CM106:CN106"/>
    <mergeCell ref="Y107:Z107"/>
    <mergeCell ref="AE107:AF107"/>
    <mergeCell ref="AK107:AL107"/>
    <mergeCell ref="AQ107:AR107"/>
    <mergeCell ref="AW107:AX107"/>
    <mergeCell ref="BC107:BD107"/>
    <mergeCell ref="BI107:BJ107"/>
    <mergeCell ref="CM105:CN105"/>
    <mergeCell ref="Y106:Z106"/>
    <mergeCell ref="AE106:AF106"/>
    <mergeCell ref="AK106:AL106"/>
    <mergeCell ref="AQ106:AR106"/>
    <mergeCell ref="AW106:AX106"/>
    <mergeCell ref="BC106:BD106"/>
    <mergeCell ref="BI106:BJ106"/>
    <mergeCell ref="BO106:BP106"/>
    <mergeCell ref="BU106:BV106"/>
    <mergeCell ref="BC105:BD105"/>
    <mergeCell ref="BI105:BJ105"/>
    <mergeCell ref="BO105:BP105"/>
    <mergeCell ref="BU105:BV105"/>
    <mergeCell ref="CA105:CB105"/>
    <mergeCell ref="CG105:CH105"/>
    <mergeCell ref="CM108:CN108"/>
    <mergeCell ref="Y109:Z109"/>
    <mergeCell ref="AE109:AF109"/>
    <mergeCell ref="AK109:AL109"/>
    <mergeCell ref="AQ109:AR109"/>
    <mergeCell ref="AW109:AX109"/>
    <mergeCell ref="BC109:BD109"/>
    <mergeCell ref="BI109:BJ109"/>
    <mergeCell ref="BO109:BP109"/>
    <mergeCell ref="BU109:BV109"/>
    <mergeCell ref="BC108:BD108"/>
    <mergeCell ref="BI108:BJ108"/>
    <mergeCell ref="BO108:BP108"/>
    <mergeCell ref="BU108:BV108"/>
    <mergeCell ref="CA108:CB108"/>
    <mergeCell ref="CG108:CH108"/>
    <mergeCell ref="BO107:BP107"/>
    <mergeCell ref="BU107:BV107"/>
    <mergeCell ref="CA107:CB107"/>
    <mergeCell ref="CG107:CH107"/>
    <mergeCell ref="CM107:CN107"/>
    <mergeCell ref="Y108:Z108"/>
    <mergeCell ref="AE108:AF108"/>
    <mergeCell ref="AK108:AL108"/>
    <mergeCell ref="AQ108:AR108"/>
    <mergeCell ref="AW108:AX108"/>
    <mergeCell ref="BO110:BP110"/>
    <mergeCell ref="BU110:BV110"/>
    <mergeCell ref="CA110:CB110"/>
    <mergeCell ref="CG110:CH110"/>
    <mergeCell ref="CM110:CN110"/>
    <mergeCell ref="Y111:Z111"/>
    <mergeCell ref="AE111:AF111"/>
    <mergeCell ref="AK111:AL111"/>
    <mergeCell ref="AQ111:AR111"/>
    <mergeCell ref="AW111:AX111"/>
    <mergeCell ref="CA109:CB109"/>
    <mergeCell ref="CG109:CH109"/>
    <mergeCell ref="CM109:CN109"/>
    <mergeCell ref="Y110:Z110"/>
    <mergeCell ref="AE110:AF110"/>
    <mergeCell ref="AK110:AL110"/>
    <mergeCell ref="AQ110:AR110"/>
    <mergeCell ref="AW110:AX110"/>
    <mergeCell ref="BC110:BD110"/>
    <mergeCell ref="BI110:BJ110"/>
    <mergeCell ref="CA112:CB112"/>
    <mergeCell ref="CG112:CH112"/>
    <mergeCell ref="CM112:CN112"/>
    <mergeCell ref="Y113:Z113"/>
    <mergeCell ref="AE113:AF113"/>
    <mergeCell ref="AK113:AL113"/>
    <mergeCell ref="AQ113:AR113"/>
    <mergeCell ref="AW113:AX113"/>
    <mergeCell ref="BC113:BD113"/>
    <mergeCell ref="BI113:BJ113"/>
    <mergeCell ref="CM111:CN111"/>
    <mergeCell ref="Y112:Z112"/>
    <mergeCell ref="AE112:AF112"/>
    <mergeCell ref="AK112:AL112"/>
    <mergeCell ref="AQ112:AR112"/>
    <mergeCell ref="AW112:AX112"/>
    <mergeCell ref="BC112:BD112"/>
    <mergeCell ref="BI112:BJ112"/>
    <mergeCell ref="BO112:BP112"/>
    <mergeCell ref="BU112:BV112"/>
    <mergeCell ref="BC111:BD111"/>
    <mergeCell ref="BI111:BJ111"/>
    <mergeCell ref="BO111:BP111"/>
    <mergeCell ref="BU111:BV111"/>
    <mergeCell ref="CA111:CB111"/>
    <mergeCell ref="CG111:CH111"/>
    <mergeCell ref="CM114:CN114"/>
    <mergeCell ref="Y115:Z115"/>
    <mergeCell ref="AE115:AF115"/>
    <mergeCell ref="AK115:AL115"/>
    <mergeCell ref="AQ115:AR115"/>
    <mergeCell ref="AW115:AX115"/>
    <mergeCell ref="BC115:BD115"/>
    <mergeCell ref="BI115:BJ115"/>
    <mergeCell ref="BO115:BP115"/>
    <mergeCell ref="BU115:BV115"/>
    <mergeCell ref="BC114:BD114"/>
    <mergeCell ref="BI114:BJ114"/>
    <mergeCell ref="BO114:BP114"/>
    <mergeCell ref="BU114:BV114"/>
    <mergeCell ref="CA114:CB114"/>
    <mergeCell ref="CG114:CH114"/>
    <mergeCell ref="BO113:BP113"/>
    <mergeCell ref="BU113:BV113"/>
    <mergeCell ref="CA113:CB113"/>
    <mergeCell ref="CG113:CH113"/>
    <mergeCell ref="CM113:CN113"/>
    <mergeCell ref="Y114:Z114"/>
    <mergeCell ref="AE114:AF114"/>
    <mergeCell ref="AK114:AL114"/>
    <mergeCell ref="AQ114:AR114"/>
    <mergeCell ref="AW114:AX114"/>
    <mergeCell ref="BO116:BP116"/>
    <mergeCell ref="BU116:BV116"/>
    <mergeCell ref="CA116:CB116"/>
    <mergeCell ref="CG116:CH116"/>
    <mergeCell ref="CM116:CN116"/>
    <mergeCell ref="Y117:Z117"/>
    <mergeCell ref="AE117:AF117"/>
    <mergeCell ref="AK117:AL117"/>
    <mergeCell ref="AQ117:AR117"/>
    <mergeCell ref="AW117:AX117"/>
    <mergeCell ref="CA115:CB115"/>
    <mergeCell ref="CG115:CH115"/>
    <mergeCell ref="CM115:CN115"/>
    <mergeCell ref="Y116:Z116"/>
    <mergeCell ref="AE116:AF116"/>
    <mergeCell ref="AK116:AL116"/>
    <mergeCell ref="AQ116:AR116"/>
    <mergeCell ref="AW116:AX116"/>
    <mergeCell ref="BC116:BD116"/>
    <mergeCell ref="BI116:BJ116"/>
    <mergeCell ref="CA118:CB118"/>
    <mergeCell ref="CG118:CH118"/>
    <mergeCell ref="CM118:CN118"/>
    <mergeCell ref="Y119:Z119"/>
    <mergeCell ref="AE119:AF119"/>
    <mergeCell ref="AK119:AL119"/>
    <mergeCell ref="AQ119:AR119"/>
    <mergeCell ref="AW119:AX119"/>
    <mergeCell ref="BC119:BD119"/>
    <mergeCell ref="BI119:BJ119"/>
    <mergeCell ref="CM117:CN117"/>
    <mergeCell ref="Y118:Z118"/>
    <mergeCell ref="AE118:AF118"/>
    <mergeCell ref="AK118:AL118"/>
    <mergeCell ref="AQ118:AR118"/>
    <mergeCell ref="AW118:AX118"/>
    <mergeCell ref="BC118:BD118"/>
    <mergeCell ref="BI118:BJ118"/>
    <mergeCell ref="BO118:BP118"/>
    <mergeCell ref="BU118:BV118"/>
    <mergeCell ref="BC117:BD117"/>
    <mergeCell ref="BI117:BJ117"/>
    <mergeCell ref="BO117:BP117"/>
    <mergeCell ref="BU117:BV117"/>
    <mergeCell ref="CA117:CB117"/>
    <mergeCell ref="CG117:CH117"/>
    <mergeCell ref="CM120:CN120"/>
    <mergeCell ref="Y121:Z121"/>
    <mergeCell ref="AE121:AF121"/>
    <mergeCell ref="AK121:AL121"/>
    <mergeCell ref="AQ121:AR121"/>
    <mergeCell ref="AW121:AX121"/>
    <mergeCell ref="BC121:BD121"/>
    <mergeCell ref="BI121:BJ121"/>
    <mergeCell ref="BO121:BP121"/>
    <mergeCell ref="BU121:BV121"/>
    <mergeCell ref="BC120:BD120"/>
    <mergeCell ref="BI120:BJ120"/>
    <mergeCell ref="BO120:BP120"/>
    <mergeCell ref="BU120:BV120"/>
    <mergeCell ref="CA120:CB120"/>
    <mergeCell ref="CG120:CH120"/>
    <mergeCell ref="BO119:BP119"/>
    <mergeCell ref="BU119:BV119"/>
    <mergeCell ref="CA119:CB119"/>
    <mergeCell ref="CG119:CH119"/>
    <mergeCell ref="CM119:CN119"/>
    <mergeCell ref="Y120:Z120"/>
    <mergeCell ref="AE120:AF120"/>
    <mergeCell ref="AK120:AL120"/>
    <mergeCell ref="AQ120:AR120"/>
    <mergeCell ref="AW120:AX120"/>
    <mergeCell ref="BO122:BP122"/>
    <mergeCell ref="BU122:BV122"/>
    <mergeCell ref="CA122:CB122"/>
    <mergeCell ref="CG122:CH122"/>
    <mergeCell ref="CM122:CN122"/>
    <mergeCell ref="Y123:Z123"/>
    <mergeCell ref="AE123:AF123"/>
    <mergeCell ref="AK123:AL123"/>
    <mergeCell ref="AQ123:AR123"/>
    <mergeCell ref="AW123:AX123"/>
    <mergeCell ref="CA121:CB121"/>
    <mergeCell ref="CG121:CH121"/>
    <mergeCell ref="CM121:CN121"/>
    <mergeCell ref="Y122:Z122"/>
    <mergeCell ref="AE122:AF122"/>
    <mergeCell ref="AK122:AL122"/>
    <mergeCell ref="AQ122:AR122"/>
    <mergeCell ref="AW122:AX122"/>
    <mergeCell ref="BC122:BD122"/>
    <mergeCell ref="BI122:BJ122"/>
    <mergeCell ref="BO125:BP125"/>
    <mergeCell ref="BU125:BV125"/>
    <mergeCell ref="CA125:CB125"/>
    <mergeCell ref="CG125:CH125"/>
    <mergeCell ref="CM125:CN125"/>
    <mergeCell ref="CA124:CB124"/>
    <mergeCell ref="CG124:CH124"/>
    <mergeCell ref="CM124:CN124"/>
    <mergeCell ref="Y125:Z125"/>
    <mergeCell ref="AE125:AF125"/>
    <mergeCell ref="AK125:AL125"/>
    <mergeCell ref="AQ125:AR125"/>
    <mergeCell ref="AW125:AX125"/>
    <mergeCell ref="BC125:BD125"/>
    <mergeCell ref="BI125:BJ125"/>
    <mergeCell ref="CM123:CN123"/>
    <mergeCell ref="Y124:Z124"/>
    <mergeCell ref="AE124:AF124"/>
    <mergeCell ref="AK124:AL124"/>
    <mergeCell ref="AQ124:AR124"/>
    <mergeCell ref="AW124:AX124"/>
    <mergeCell ref="BC124:BD124"/>
    <mergeCell ref="BI124:BJ124"/>
    <mergeCell ref="BO124:BP124"/>
    <mergeCell ref="BU124:BV124"/>
    <mergeCell ref="BC123:BD123"/>
    <mergeCell ref="BI123:BJ123"/>
    <mergeCell ref="BO123:BP123"/>
    <mergeCell ref="BU123:BV123"/>
    <mergeCell ref="CA123:CB123"/>
    <mergeCell ref="CG123:CH123"/>
    <mergeCell ref="CA126:CB126"/>
    <mergeCell ref="CG126:CH126"/>
    <mergeCell ref="CM126:CN126"/>
    <mergeCell ref="Y127:Z127"/>
    <mergeCell ref="AE127:AF127"/>
    <mergeCell ref="AK127:AL127"/>
    <mergeCell ref="AQ127:AR127"/>
    <mergeCell ref="AW127:AX127"/>
    <mergeCell ref="BC127:BD127"/>
    <mergeCell ref="BI127:BJ127"/>
    <mergeCell ref="Y126:Z126"/>
    <mergeCell ref="AE126:AF126"/>
    <mergeCell ref="AK126:AL126"/>
    <mergeCell ref="AQ126:AR126"/>
    <mergeCell ref="AW126:AX126"/>
    <mergeCell ref="BC126:BD126"/>
    <mergeCell ref="BI126:BJ126"/>
    <mergeCell ref="BO126:BP126"/>
    <mergeCell ref="BU126:BV126"/>
    <mergeCell ref="CM128:CN128"/>
    <mergeCell ref="Y129:Z129"/>
    <mergeCell ref="AE129:AF129"/>
    <mergeCell ref="AK129:AL129"/>
    <mergeCell ref="AQ129:AR129"/>
    <mergeCell ref="AW129:AX129"/>
    <mergeCell ref="BC129:BD129"/>
    <mergeCell ref="BI129:BJ129"/>
    <mergeCell ref="BO129:BP129"/>
    <mergeCell ref="BU129:BV129"/>
    <mergeCell ref="BC128:BD128"/>
    <mergeCell ref="BI128:BJ128"/>
    <mergeCell ref="BO128:BP128"/>
    <mergeCell ref="BU128:BV128"/>
    <mergeCell ref="CA128:CB128"/>
    <mergeCell ref="CG128:CH128"/>
    <mergeCell ref="BO127:BP127"/>
    <mergeCell ref="BU127:BV127"/>
    <mergeCell ref="CA127:CB127"/>
    <mergeCell ref="CG127:CH127"/>
    <mergeCell ref="CM127:CN127"/>
    <mergeCell ref="Y128:Z128"/>
    <mergeCell ref="AE128:AF128"/>
    <mergeCell ref="AK128:AL128"/>
    <mergeCell ref="AQ128:AR128"/>
    <mergeCell ref="AW128:AX128"/>
    <mergeCell ref="BO130:BP130"/>
    <mergeCell ref="BU130:BV130"/>
    <mergeCell ref="CA130:CB130"/>
    <mergeCell ref="CG130:CH130"/>
    <mergeCell ref="CM130:CN130"/>
    <mergeCell ref="Y131:Z131"/>
    <mergeCell ref="AE131:AF131"/>
    <mergeCell ref="AK131:AL131"/>
    <mergeCell ref="AQ131:AR131"/>
    <mergeCell ref="AW131:AX131"/>
    <mergeCell ref="CA129:CB129"/>
    <mergeCell ref="CG129:CH129"/>
    <mergeCell ref="CM129:CN129"/>
    <mergeCell ref="Y130:Z130"/>
    <mergeCell ref="AE130:AF130"/>
    <mergeCell ref="AK130:AL130"/>
    <mergeCell ref="AQ130:AR130"/>
    <mergeCell ref="AW130:AX130"/>
    <mergeCell ref="BC130:BD130"/>
    <mergeCell ref="BI130:BJ130"/>
    <mergeCell ref="CA132:CB132"/>
    <mergeCell ref="CG132:CH132"/>
    <mergeCell ref="CM132:CN132"/>
    <mergeCell ref="Y133:Z133"/>
    <mergeCell ref="AE133:AF133"/>
    <mergeCell ref="AK133:AL133"/>
    <mergeCell ref="AQ133:AR133"/>
    <mergeCell ref="AW133:AX133"/>
    <mergeCell ref="BC133:BD133"/>
    <mergeCell ref="BI133:BJ133"/>
    <mergeCell ref="CM131:CN131"/>
    <mergeCell ref="Y132:Z132"/>
    <mergeCell ref="AE132:AF132"/>
    <mergeCell ref="AK132:AL132"/>
    <mergeCell ref="AQ132:AR132"/>
    <mergeCell ref="AW132:AX132"/>
    <mergeCell ref="BC132:BD132"/>
    <mergeCell ref="BI132:BJ132"/>
    <mergeCell ref="BO132:BP132"/>
    <mergeCell ref="BU132:BV132"/>
    <mergeCell ref="BC131:BD131"/>
    <mergeCell ref="BI131:BJ131"/>
    <mergeCell ref="BO131:BP131"/>
    <mergeCell ref="BU131:BV131"/>
    <mergeCell ref="CA131:CB131"/>
    <mergeCell ref="CG131:CH131"/>
    <mergeCell ref="CM134:CN134"/>
    <mergeCell ref="Y135:Z135"/>
    <mergeCell ref="AE135:AF135"/>
    <mergeCell ref="AK135:AL135"/>
    <mergeCell ref="AQ135:AR135"/>
    <mergeCell ref="AW135:AX135"/>
    <mergeCell ref="BC135:BD135"/>
    <mergeCell ref="BI135:BJ135"/>
    <mergeCell ref="BO135:BP135"/>
    <mergeCell ref="BU135:BV135"/>
    <mergeCell ref="BC134:BD134"/>
    <mergeCell ref="BI134:BJ134"/>
    <mergeCell ref="BO134:BP134"/>
    <mergeCell ref="BU134:BV134"/>
    <mergeCell ref="CA134:CB134"/>
    <mergeCell ref="CG134:CH134"/>
    <mergeCell ref="BO133:BP133"/>
    <mergeCell ref="BU133:BV133"/>
    <mergeCell ref="CA133:CB133"/>
    <mergeCell ref="CG133:CH133"/>
    <mergeCell ref="CM133:CN133"/>
    <mergeCell ref="Y134:Z134"/>
    <mergeCell ref="AE134:AF134"/>
    <mergeCell ref="AK134:AL134"/>
    <mergeCell ref="AQ134:AR134"/>
    <mergeCell ref="AW134:AX134"/>
    <mergeCell ref="BO136:BP136"/>
    <mergeCell ref="BU136:BV136"/>
    <mergeCell ref="CA136:CB136"/>
    <mergeCell ref="CG136:CH136"/>
    <mergeCell ref="CM136:CN136"/>
    <mergeCell ref="Y137:Z137"/>
    <mergeCell ref="AE137:AF137"/>
    <mergeCell ref="AK137:AL137"/>
    <mergeCell ref="AQ137:AR137"/>
    <mergeCell ref="AW137:AX137"/>
    <mergeCell ref="CA135:CB135"/>
    <mergeCell ref="CG135:CH135"/>
    <mergeCell ref="CM135:CN135"/>
    <mergeCell ref="Y136:Z136"/>
    <mergeCell ref="AE136:AF136"/>
    <mergeCell ref="AK136:AL136"/>
    <mergeCell ref="AQ136:AR136"/>
    <mergeCell ref="AW136:AX136"/>
    <mergeCell ref="BC136:BD136"/>
    <mergeCell ref="BI136:BJ136"/>
    <mergeCell ref="CA138:CB138"/>
    <mergeCell ref="CG138:CH138"/>
    <mergeCell ref="CM138:CN138"/>
    <mergeCell ref="Y139:Z139"/>
    <mergeCell ref="AE139:AF139"/>
    <mergeCell ref="AK139:AL139"/>
    <mergeCell ref="AQ139:AR139"/>
    <mergeCell ref="AW139:AX139"/>
    <mergeCell ref="BC139:BD139"/>
    <mergeCell ref="BI139:BJ139"/>
    <mergeCell ref="CM137:CN137"/>
    <mergeCell ref="Y138:Z138"/>
    <mergeCell ref="AE138:AF138"/>
    <mergeCell ref="AK138:AL138"/>
    <mergeCell ref="AQ138:AR138"/>
    <mergeCell ref="AW138:AX138"/>
    <mergeCell ref="BC138:BD138"/>
    <mergeCell ref="BI138:BJ138"/>
    <mergeCell ref="BO138:BP138"/>
    <mergeCell ref="BU138:BV138"/>
    <mergeCell ref="BC137:BD137"/>
    <mergeCell ref="BI137:BJ137"/>
    <mergeCell ref="BO137:BP137"/>
    <mergeCell ref="BU137:BV137"/>
    <mergeCell ref="CA137:CB137"/>
    <mergeCell ref="CG137:CH137"/>
    <mergeCell ref="CM140:CN140"/>
    <mergeCell ref="Y141:Z141"/>
    <mergeCell ref="AE141:AF141"/>
    <mergeCell ref="AK141:AL141"/>
    <mergeCell ref="AQ141:AR141"/>
    <mergeCell ref="AW141:AX141"/>
    <mergeCell ref="BC141:BD141"/>
    <mergeCell ref="BI141:BJ141"/>
    <mergeCell ref="BO141:BP141"/>
    <mergeCell ref="BU141:BV141"/>
    <mergeCell ref="BC140:BD140"/>
    <mergeCell ref="BI140:BJ140"/>
    <mergeCell ref="BO140:BP140"/>
    <mergeCell ref="BU140:BV140"/>
    <mergeCell ref="CA140:CB140"/>
    <mergeCell ref="CG140:CH140"/>
    <mergeCell ref="BO139:BP139"/>
    <mergeCell ref="BU139:BV139"/>
    <mergeCell ref="CA139:CB139"/>
    <mergeCell ref="CG139:CH139"/>
    <mergeCell ref="CM139:CN139"/>
    <mergeCell ref="Y140:Z140"/>
    <mergeCell ref="AE140:AF140"/>
    <mergeCell ref="AK140:AL140"/>
    <mergeCell ref="AQ140:AR140"/>
    <mergeCell ref="AW140:AX140"/>
    <mergeCell ref="BO142:BP142"/>
    <mergeCell ref="BU142:BV142"/>
    <mergeCell ref="CA142:CB142"/>
    <mergeCell ref="CG142:CH142"/>
    <mergeCell ref="CM142:CN142"/>
    <mergeCell ref="Y143:Z143"/>
    <mergeCell ref="AE143:AF143"/>
    <mergeCell ref="AK143:AL143"/>
    <mergeCell ref="AQ143:AR143"/>
    <mergeCell ref="AW143:AX143"/>
    <mergeCell ref="CA141:CB141"/>
    <mergeCell ref="CG141:CH141"/>
    <mergeCell ref="CM141:CN141"/>
    <mergeCell ref="Y142:Z142"/>
    <mergeCell ref="AE142:AF142"/>
    <mergeCell ref="AK142:AL142"/>
    <mergeCell ref="AQ142:AR142"/>
    <mergeCell ref="AW142:AX142"/>
    <mergeCell ref="BC142:BD142"/>
    <mergeCell ref="BI142:BJ142"/>
    <mergeCell ref="CA144:CB144"/>
    <mergeCell ref="CG144:CH144"/>
    <mergeCell ref="CM144:CN144"/>
    <mergeCell ref="Y145:Z145"/>
    <mergeCell ref="AE145:AF145"/>
    <mergeCell ref="AK145:AL145"/>
    <mergeCell ref="AQ145:AR145"/>
    <mergeCell ref="AW145:AX145"/>
    <mergeCell ref="BC145:BD145"/>
    <mergeCell ref="BI145:BJ145"/>
    <mergeCell ref="CM143:CN143"/>
    <mergeCell ref="Y144:Z144"/>
    <mergeCell ref="AE144:AF144"/>
    <mergeCell ref="AK144:AL144"/>
    <mergeCell ref="AQ144:AR144"/>
    <mergeCell ref="AW144:AX144"/>
    <mergeCell ref="BC144:BD144"/>
    <mergeCell ref="BI144:BJ144"/>
    <mergeCell ref="BO144:BP144"/>
    <mergeCell ref="BU144:BV144"/>
    <mergeCell ref="BC143:BD143"/>
    <mergeCell ref="BI143:BJ143"/>
    <mergeCell ref="BO143:BP143"/>
    <mergeCell ref="BU143:BV143"/>
    <mergeCell ref="CA143:CB143"/>
    <mergeCell ref="CG143:CH143"/>
    <mergeCell ref="CM146:CN146"/>
    <mergeCell ref="Y147:Z147"/>
    <mergeCell ref="AE147:AF147"/>
    <mergeCell ref="AK147:AL147"/>
    <mergeCell ref="AQ147:AR147"/>
    <mergeCell ref="AW147:AX147"/>
    <mergeCell ref="BC147:BD147"/>
    <mergeCell ref="BI147:BJ147"/>
    <mergeCell ref="BO147:BP147"/>
    <mergeCell ref="BU147:BV147"/>
    <mergeCell ref="BC146:BD146"/>
    <mergeCell ref="BI146:BJ146"/>
    <mergeCell ref="BO146:BP146"/>
    <mergeCell ref="BU146:BV146"/>
    <mergeCell ref="CA146:CB146"/>
    <mergeCell ref="CG146:CH146"/>
    <mergeCell ref="BO145:BP145"/>
    <mergeCell ref="BU145:BV145"/>
    <mergeCell ref="CA145:CB145"/>
    <mergeCell ref="CG145:CH145"/>
    <mergeCell ref="CM145:CN145"/>
    <mergeCell ref="Y146:Z146"/>
    <mergeCell ref="AE146:AF146"/>
    <mergeCell ref="AK146:AL146"/>
    <mergeCell ref="AQ146:AR146"/>
    <mergeCell ref="AW146:AX146"/>
    <mergeCell ref="BO148:BP148"/>
    <mergeCell ref="BU148:BV148"/>
    <mergeCell ref="CA148:CB148"/>
    <mergeCell ref="CG148:CH148"/>
    <mergeCell ref="CM148:CN148"/>
    <mergeCell ref="Y149:Z149"/>
    <mergeCell ref="AE149:AF149"/>
    <mergeCell ref="AK149:AL149"/>
    <mergeCell ref="AQ149:AR149"/>
    <mergeCell ref="AW149:AX149"/>
    <mergeCell ref="CA147:CB147"/>
    <mergeCell ref="CG147:CH147"/>
    <mergeCell ref="CM147:CN147"/>
    <mergeCell ref="Y148:Z148"/>
    <mergeCell ref="AE148:AF148"/>
    <mergeCell ref="AK148:AL148"/>
    <mergeCell ref="AQ148:AR148"/>
    <mergeCell ref="AW148:AX148"/>
    <mergeCell ref="BC148:BD148"/>
    <mergeCell ref="BI148:BJ148"/>
    <mergeCell ref="CA150:CB150"/>
    <mergeCell ref="CG150:CH150"/>
    <mergeCell ref="CM150:CN150"/>
    <mergeCell ref="Y151:Z151"/>
    <mergeCell ref="AE151:AF151"/>
    <mergeCell ref="AK151:AL151"/>
    <mergeCell ref="AQ151:AR151"/>
    <mergeCell ref="AW151:AX151"/>
    <mergeCell ref="BC151:BD151"/>
    <mergeCell ref="BI151:BJ151"/>
    <mergeCell ref="CM149:CN149"/>
    <mergeCell ref="Y150:Z150"/>
    <mergeCell ref="AE150:AF150"/>
    <mergeCell ref="AK150:AL150"/>
    <mergeCell ref="AQ150:AR150"/>
    <mergeCell ref="AW150:AX150"/>
    <mergeCell ref="BC150:BD150"/>
    <mergeCell ref="BI150:BJ150"/>
    <mergeCell ref="BO150:BP150"/>
    <mergeCell ref="BU150:BV150"/>
    <mergeCell ref="BC149:BD149"/>
    <mergeCell ref="BI149:BJ149"/>
    <mergeCell ref="BO149:BP149"/>
    <mergeCell ref="BU149:BV149"/>
    <mergeCell ref="CA149:CB149"/>
    <mergeCell ref="CG149:CH149"/>
    <mergeCell ref="CM152:CN152"/>
    <mergeCell ref="Y153:Z153"/>
    <mergeCell ref="AE153:AF153"/>
    <mergeCell ref="AK153:AL153"/>
    <mergeCell ref="AQ153:AR153"/>
    <mergeCell ref="AW153:AX153"/>
    <mergeCell ref="BC153:BD153"/>
    <mergeCell ref="BI153:BJ153"/>
    <mergeCell ref="BO153:BP153"/>
    <mergeCell ref="BU153:BV153"/>
    <mergeCell ref="BC152:BD152"/>
    <mergeCell ref="BI152:BJ152"/>
    <mergeCell ref="BO152:BP152"/>
    <mergeCell ref="BU152:BV152"/>
    <mergeCell ref="CA152:CB152"/>
    <mergeCell ref="CG152:CH152"/>
    <mergeCell ref="BO151:BP151"/>
    <mergeCell ref="BU151:BV151"/>
    <mergeCell ref="CA151:CB151"/>
    <mergeCell ref="CG151:CH151"/>
    <mergeCell ref="CM151:CN151"/>
    <mergeCell ref="Y152:Z152"/>
    <mergeCell ref="AE152:AF152"/>
    <mergeCell ref="AK152:AL152"/>
    <mergeCell ref="AQ152:AR152"/>
    <mergeCell ref="AW152:AX152"/>
    <mergeCell ref="BO154:BP154"/>
    <mergeCell ref="BU154:BV154"/>
    <mergeCell ref="CA154:CB154"/>
    <mergeCell ref="CG154:CH154"/>
    <mergeCell ref="CM154:CN154"/>
    <mergeCell ref="Y155:Z155"/>
    <mergeCell ref="AE155:AF155"/>
    <mergeCell ref="AK155:AL155"/>
    <mergeCell ref="AQ155:AR155"/>
    <mergeCell ref="AW155:AX155"/>
    <mergeCell ref="CA153:CB153"/>
    <mergeCell ref="CG153:CH153"/>
    <mergeCell ref="CM153:CN153"/>
    <mergeCell ref="Y154:Z154"/>
    <mergeCell ref="AE154:AF154"/>
    <mergeCell ref="AK154:AL154"/>
    <mergeCell ref="AQ154:AR154"/>
    <mergeCell ref="AW154:AX154"/>
    <mergeCell ref="BC154:BD154"/>
    <mergeCell ref="BI154:BJ154"/>
    <mergeCell ref="CA156:CB156"/>
    <mergeCell ref="CG156:CH156"/>
    <mergeCell ref="CM156:CN156"/>
    <mergeCell ref="Y157:Z157"/>
    <mergeCell ref="AE157:AF157"/>
    <mergeCell ref="AK157:AL157"/>
    <mergeCell ref="AQ157:AR157"/>
    <mergeCell ref="AW157:AX157"/>
    <mergeCell ref="BC157:BD157"/>
    <mergeCell ref="BI157:BJ157"/>
    <mergeCell ref="CM155:CN155"/>
    <mergeCell ref="Y156:Z156"/>
    <mergeCell ref="AE156:AF156"/>
    <mergeCell ref="AK156:AL156"/>
    <mergeCell ref="AQ156:AR156"/>
    <mergeCell ref="AW156:AX156"/>
    <mergeCell ref="BC156:BD156"/>
    <mergeCell ref="BI156:BJ156"/>
    <mergeCell ref="BO156:BP156"/>
    <mergeCell ref="BU156:BV156"/>
    <mergeCell ref="BC155:BD155"/>
    <mergeCell ref="BI155:BJ155"/>
    <mergeCell ref="BO155:BP155"/>
    <mergeCell ref="BU155:BV155"/>
    <mergeCell ref="CA155:CB155"/>
    <mergeCell ref="CG155:CH155"/>
    <mergeCell ref="CM158:CN158"/>
    <mergeCell ref="Y159:Z159"/>
    <mergeCell ref="AE159:AF159"/>
    <mergeCell ref="AK159:AL159"/>
    <mergeCell ref="AQ159:AR159"/>
    <mergeCell ref="AW159:AX159"/>
    <mergeCell ref="BC159:BD159"/>
    <mergeCell ref="BI159:BJ159"/>
    <mergeCell ref="BO159:BP159"/>
    <mergeCell ref="BU159:BV159"/>
    <mergeCell ref="BC158:BD158"/>
    <mergeCell ref="BI158:BJ158"/>
    <mergeCell ref="BO158:BP158"/>
    <mergeCell ref="BU158:BV158"/>
    <mergeCell ref="CA158:CB158"/>
    <mergeCell ref="CG158:CH158"/>
    <mergeCell ref="BO157:BP157"/>
    <mergeCell ref="BU157:BV157"/>
    <mergeCell ref="CA157:CB157"/>
    <mergeCell ref="CG157:CH157"/>
    <mergeCell ref="CM157:CN157"/>
    <mergeCell ref="Y158:Z158"/>
    <mergeCell ref="AE158:AF158"/>
    <mergeCell ref="AK158:AL158"/>
    <mergeCell ref="AQ158:AR158"/>
    <mergeCell ref="AW158:AX158"/>
    <mergeCell ref="BO160:BP160"/>
    <mergeCell ref="BU160:BV160"/>
    <mergeCell ref="CA160:CB160"/>
    <mergeCell ref="CG160:CH160"/>
    <mergeCell ref="CM160:CN160"/>
    <mergeCell ref="Y161:Z161"/>
    <mergeCell ref="AE161:AF161"/>
    <mergeCell ref="AK161:AL161"/>
    <mergeCell ref="AQ161:AR161"/>
    <mergeCell ref="AW161:AX161"/>
    <mergeCell ref="CA159:CB159"/>
    <mergeCell ref="CG159:CH159"/>
    <mergeCell ref="CM159:CN159"/>
    <mergeCell ref="Y160:Z160"/>
    <mergeCell ref="AE160:AF160"/>
    <mergeCell ref="AK160:AL160"/>
    <mergeCell ref="AQ160:AR160"/>
    <mergeCell ref="AW160:AX160"/>
    <mergeCell ref="BC160:BD160"/>
    <mergeCell ref="BI160:BJ160"/>
    <mergeCell ref="CA162:CB162"/>
    <mergeCell ref="CG162:CH162"/>
    <mergeCell ref="CM162:CN162"/>
    <mergeCell ref="Y163:Z163"/>
    <mergeCell ref="AE163:AF163"/>
    <mergeCell ref="AK163:AL163"/>
    <mergeCell ref="AQ163:AR163"/>
    <mergeCell ref="AW163:AX163"/>
    <mergeCell ref="BC163:BD163"/>
    <mergeCell ref="BI163:BJ163"/>
    <mergeCell ref="CM161:CN161"/>
    <mergeCell ref="Y162:Z162"/>
    <mergeCell ref="AE162:AF162"/>
    <mergeCell ref="AK162:AL162"/>
    <mergeCell ref="AQ162:AR162"/>
    <mergeCell ref="AW162:AX162"/>
    <mergeCell ref="BC162:BD162"/>
    <mergeCell ref="BI162:BJ162"/>
    <mergeCell ref="BO162:BP162"/>
    <mergeCell ref="BU162:BV162"/>
    <mergeCell ref="BC161:BD161"/>
    <mergeCell ref="BI161:BJ161"/>
    <mergeCell ref="BO161:BP161"/>
    <mergeCell ref="BU161:BV161"/>
    <mergeCell ref="CA161:CB161"/>
    <mergeCell ref="CG161:CH161"/>
    <mergeCell ref="CM164:CN164"/>
    <mergeCell ref="Y165:Z165"/>
    <mergeCell ref="AE165:AF165"/>
    <mergeCell ref="AK165:AL165"/>
    <mergeCell ref="AQ165:AR165"/>
    <mergeCell ref="AW165:AX165"/>
    <mergeCell ref="BC165:BD165"/>
    <mergeCell ref="BI165:BJ165"/>
    <mergeCell ref="BO165:BP165"/>
    <mergeCell ref="BU165:BV165"/>
    <mergeCell ref="BC164:BD164"/>
    <mergeCell ref="BI164:BJ164"/>
    <mergeCell ref="BO164:BP164"/>
    <mergeCell ref="BU164:BV164"/>
    <mergeCell ref="CA164:CB164"/>
    <mergeCell ref="CG164:CH164"/>
    <mergeCell ref="BO163:BP163"/>
    <mergeCell ref="BU163:BV163"/>
    <mergeCell ref="CA163:CB163"/>
    <mergeCell ref="CG163:CH163"/>
    <mergeCell ref="CM163:CN163"/>
    <mergeCell ref="Y164:Z164"/>
    <mergeCell ref="AE164:AF164"/>
    <mergeCell ref="AK164:AL164"/>
    <mergeCell ref="AQ164:AR164"/>
    <mergeCell ref="AW164:AX164"/>
    <mergeCell ref="BO166:BP166"/>
    <mergeCell ref="BU166:BV166"/>
    <mergeCell ref="CA166:CB166"/>
    <mergeCell ref="CG166:CH166"/>
    <mergeCell ref="CM166:CN166"/>
    <mergeCell ref="Y167:Z167"/>
    <mergeCell ref="AE167:AF167"/>
    <mergeCell ref="AK167:AL167"/>
    <mergeCell ref="AQ167:AR167"/>
    <mergeCell ref="AW167:AX167"/>
    <mergeCell ref="CA165:CB165"/>
    <mergeCell ref="CG165:CH165"/>
    <mergeCell ref="CM165:CN165"/>
    <mergeCell ref="Y166:Z166"/>
    <mergeCell ref="AE166:AF166"/>
    <mergeCell ref="AK166:AL166"/>
    <mergeCell ref="AQ166:AR166"/>
    <mergeCell ref="AW166:AX166"/>
    <mergeCell ref="BC166:BD166"/>
    <mergeCell ref="BI166:BJ166"/>
    <mergeCell ref="CA168:CB168"/>
    <mergeCell ref="CG168:CH168"/>
    <mergeCell ref="CM168:CN168"/>
    <mergeCell ref="Y169:Z169"/>
    <mergeCell ref="AE169:AF169"/>
    <mergeCell ref="AK169:AL169"/>
    <mergeCell ref="AQ169:AR169"/>
    <mergeCell ref="AW169:AX169"/>
    <mergeCell ref="BC169:BD169"/>
    <mergeCell ref="BI169:BJ169"/>
    <mergeCell ref="CM167:CN167"/>
    <mergeCell ref="Y168:Z168"/>
    <mergeCell ref="AE168:AF168"/>
    <mergeCell ref="AK168:AL168"/>
    <mergeCell ref="AQ168:AR168"/>
    <mergeCell ref="AW168:AX168"/>
    <mergeCell ref="BC168:BD168"/>
    <mergeCell ref="BI168:BJ168"/>
    <mergeCell ref="BO168:BP168"/>
    <mergeCell ref="BU168:BV168"/>
    <mergeCell ref="BC167:BD167"/>
    <mergeCell ref="BI167:BJ167"/>
    <mergeCell ref="BO167:BP167"/>
    <mergeCell ref="BU167:BV167"/>
    <mergeCell ref="CA167:CB167"/>
    <mergeCell ref="CG167:CH167"/>
    <mergeCell ref="CM170:CN170"/>
    <mergeCell ref="Y171:Z171"/>
    <mergeCell ref="AE171:AF171"/>
    <mergeCell ref="AK171:AL171"/>
    <mergeCell ref="AQ171:AR171"/>
    <mergeCell ref="AW171:AX171"/>
    <mergeCell ref="BC171:BD171"/>
    <mergeCell ref="BI171:BJ171"/>
    <mergeCell ref="BO171:BP171"/>
    <mergeCell ref="BU171:BV171"/>
    <mergeCell ref="BC170:BD170"/>
    <mergeCell ref="BI170:BJ170"/>
    <mergeCell ref="BO170:BP170"/>
    <mergeCell ref="BU170:BV170"/>
    <mergeCell ref="CA170:CB170"/>
    <mergeCell ref="CG170:CH170"/>
    <mergeCell ref="BO169:BP169"/>
    <mergeCell ref="BU169:BV169"/>
    <mergeCell ref="CA169:CB169"/>
    <mergeCell ref="CG169:CH169"/>
    <mergeCell ref="CM169:CN169"/>
    <mergeCell ref="Y170:Z170"/>
    <mergeCell ref="AE170:AF170"/>
    <mergeCell ref="AK170:AL170"/>
    <mergeCell ref="AQ170:AR170"/>
    <mergeCell ref="AW170:AX170"/>
    <mergeCell ref="BO172:BP172"/>
    <mergeCell ref="BU172:BV172"/>
    <mergeCell ref="CA172:CB172"/>
    <mergeCell ref="CG172:CH172"/>
    <mergeCell ref="CM172:CN172"/>
    <mergeCell ref="Y173:Z173"/>
    <mergeCell ref="AE173:AF173"/>
    <mergeCell ref="AK173:AL173"/>
    <mergeCell ref="AQ173:AR173"/>
    <mergeCell ref="AW173:AX173"/>
    <mergeCell ref="CA171:CB171"/>
    <mergeCell ref="CG171:CH171"/>
    <mergeCell ref="CM171:CN171"/>
    <mergeCell ref="Y172:Z172"/>
    <mergeCell ref="AE172:AF172"/>
    <mergeCell ref="AK172:AL172"/>
    <mergeCell ref="AQ172:AR172"/>
    <mergeCell ref="AW172:AX172"/>
    <mergeCell ref="BC172:BD172"/>
    <mergeCell ref="BI172:BJ172"/>
    <mergeCell ref="CA174:CB174"/>
    <mergeCell ref="CG174:CH174"/>
    <mergeCell ref="CM174:CN174"/>
    <mergeCell ref="Y175:Z175"/>
    <mergeCell ref="AE175:AF175"/>
    <mergeCell ref="AK175:AL175"/>
    <mergeCell ref="AQ175:AR175"/>
    <mergeCell ref="AW175:AX175"/>
    <mergeCell ref="BC175:BD175"/>
    <mergeCell ref="BI175:BJ175"/>
    <mergeCell ref="CM173:CN173"/>
    <mergeCell ref="Y174:Z174"/>
    <mergeCell ref="AE174:AF174"/>
    <mergeCell ref="AK174:AL174"/>
    <mergeCell ref="AQ174:AR174"/>
    <mergeCell ref="AW174:AX174"/>
    <mergeCell ref="BC174:BD174"/>
    <mergeCell ref="BI174:BJ174"/>
    <mergeCell ref="BO174:BP174"/>
    <mergeCell ref="BU174:BV174"/>
    <mergeCell ref="BC173:BD173"/>
    <mergeCell ref="BI173:BJ173"/>
    <mergeCell ref="BO173:BP173"/>
    <mergeCell ref="BU173:BV173"/>
    <mergeCell ref="CA173:CB173"/>
    <mergeCell ref="CG173:CH173"/>
    <mergeCell ref="CM176:CN176"/>
    <mergeCell ref="Y177:Z177"/>
    <mergeCell ref="AE177:AF177"/>
    <mergeCell ref="AK177:AL177"/>
    <mergeCell ref="AQ177:AR177"/>
    <mergeCell ref="AW177:AX177"/>
    <mergeCell ref="BC177:BD177"/>
    <mergeCell ref="BI177:BJ177"/>
    <mergeCell ref="BO177:BP177"/>
    <mergeCell ref="BU177:BV177"/>
    <mergeCell ref="BC176:BD176"/>
    <mergeCell ref="BI176:BJ176"/>
    <mergeCell ref="BO176:BP176"/>
    <mergeCell ref="BU176:BV176"/>
    <mergeCell ref="CA176:CB176"/>
    <mergeCell ref="CG176:CH176"/>
    <mergeCell ref="BO175:BP175"/>
    <mergeCell ref="BU175:BV175"/>
    <mergeCell ref="CA175:CB175"/>
    <mergeCell ref="CG175:CH175"/>
    <mergeCell ref="CM175:CN175"/>
    <mergeCell ref="Y176:Z176"/>
    <mergeCell ref="AE176:AF176"/>
    <mergeCell ref="AK176:AL176"/>
    <mergeCell ref="AQ176:AR176"/>
    <mergeCell ref="AW176:AX176"/>
    <mergeCell ref="BO178:BP178"/>
    <mergeCell ref="BU178:BV178"/>
    <mergeCell ref="CA178:CB178"/>
    <mergeCell ref="CG178:CH178"/>
    <mergeCell ref="CM178:CN178"/>
    <mergeCell ref="Y179:Z179"/>
    <mergeCell ref="AE179:AF179"/>
    <mergeCell ref="AK179:AL179"/>
    <mergeCell ref="AQ179:AR179"/>
    <mergeCell ref="AW179:AX179"/>
    <mergeCell ref="CA177:CB177"/>
    <mergeCell ref="CG177:CH177"/>
    <mergeCell ref="CM177:CN177"/>
    <mergeCell ref="Y178:Z178"/>
    <mergeCell ref="AE178:AF178"/>
    <mergeCell ref="AK178:AL178"/>
    <mergeCell ref="AQ178:AR178"/>
    <mergeCell ref="AW178:AX178"/>
    <mergeCell ref="BC178:BD178"/>
    <mergeCell ref="BI178:BJ178"/>
    <mergeCell ref="CA180:CB180"/>
    <mergeCell ref="CG180:CH180"/>
    <mergeCell ref="CM180:CN180"/>
    <mergeCell ref="Y181:Z181"/>
    <mergeCell ref="AE181:AF181"/>
    <mergeCell ref="AK181:AL181"/>
    <mergeCell ref="AQ181:AR181"/>
    <mergeCell ref="AW181:AX181"/>
    <mergeCell ref="BC181:BD181"/>
    <mergeCell ref="BI181:BJ181"/>
    <mergeCell ref="CM179:CN179"/>
    <mergeCell ref="Y180:Z180"/>
    <mergeCell ref="AE180:AF180"/>
    <mergeCell ref="AK180:AL180"/>
    <mergeCell ref="AQ180:AR180"/>
    <mergeCell ref="AW180:AX180"/>
    <mergeCell ref="BC180:BD180"/>
    <mergeCell ref="BI180:BJ180"/>
    <mergeCell ref="BO180:BP180"/>
    <mergeCell ref="BU180:BV180"/>
    <mergeCell ref="BC179:BD179"/>
    <mergeCell ref="BI179:BJ179"/>
    <mergeCell ref="BO179:BP179"/>
    <mergeCell ref="BU179:BV179"/>
    <mergeCell ref="CA179:CB179"/>
    <mergeCell ref="CG179:CH179"/>
    <mergeCell ref="CM182:CN182"/>
    <mergeCell ref="Y183:Z183"/>
    <mergeCell ref="AE183:AF183"/>
    <mergeCell ref="AK183:AL183"/>
    <mergeCell ref="AQ183:AR183"/>
    <mergeCell ref="AW183:AX183"/>
    <mergeCell ref="BC183:BD183"/>
    <mergeCell ref="BI183:BJ183"/>
    <mergeCell ref="BO183:BP183"/>
    <mergeCell ref="BU183:BV183"/>
    <mergeCell ref="BC182:BD182"/>
    <mergeCell ref="BI182:BJ182"/>
    <mergeCell ref="BO182:BP182"/>
    <mergeCell ref="BU182:BV182"/>
    <mergeCell ref="CA182:CB182"/>
    <mergeCell ref="CG182:CH182"/>
    <mergeCell ref="BO181:BP181"/>
    <mergeCell ref="BU181:BV181"/>
    <mergeCell ref="CA181:CB181"/>
    <mergeCell ref="CG181:CH181"/>
    <mergeCell ref="CM181:CN181"/>
    <mergeCell ref="Y182:Z182"/>
    <mergeCell ref="AE182:AF182"/>
    <mergeCell ref="AK182:AL182"/>
    <mergeCell ref="AQ182:AR182"/>
    <mergeCell ref="AW182:AX182"/>
    <mergeCell ref="BO184:BP184"/>
    <mergeCell ref="BU184:BV184"/>
    <mergeCell ref="CA184:CB184"/>
    <mergeCell ref="CG184:CH184"/>
    <mergeCell ref="CM184:CN184"/>
    <mergeCell ref="Y185:Z185"/>
    <mergeCell ref="AE185:AF185"/>
    <mergeCell ref="AK185:AL185"/>
    <mergeCell ref="AQ185:AR185"/>
    <mergeCell ref="AW185:AX185"/>
    <mergeCell ref="CA183:CB183"/>
    <mergeCell ref="CG183:CH183"/>
    <mergeCell ref="CM183:CN183"/>
    <mergeCell ref="Y184:Z184"/>
    <mergeCell ref="AE184:AF184"/>
    <mergeCell ref="AK184:AL184"/>
    <mergeCell ref="AQ184:AR184"/>
    <mergeCell ref="AW184:AX184"/>
    <mergeCell ref="BC184:BD184"/>
    <mergeCell ref="BI184:BJ184"/>
    <mergeCell ref="CA186:CB186"/>
    <mergeCell ref="CG186:CH186"/>
    <mergeCell ref="CM186:CN186"/>
    <mergeCell ref="Y187:Z187"/>
    <mergeCell ref="AE187:AF187"/>
    <mergeCell ref="AK187:AL187"/>
    <mergeCell ref="AQ187:AR187"/>
    <mergeCell ref="AW187:AX187"/>
    <mergeCell ref="BC187:BD187"/>
    <mergeCell ref="BI187:BJ187"/>
    <mergeCell ref="CM185:CN185"/>
    <mergeCell ref="Y186:Z186"/>
    <mergeCell ref="AE186:AF186"/>
    <mergeCell ref="AK186:AL186"/>
    <mergeCell ref="AQ186:AR186"/>
    <mergeCell ref="AW186:AX186"/>
    <mergeCell ref="BC186:BD186"/>
    <mergeCell ref="BI186:BJ186"/>
    <mergeCell ref="BO186:BP186"/>
    <mergeCell ref="BU186:BV186"/>
    <mergeCell ref="BC185:BD185"/>
    <mergeCell ref="BI185:BJ185"/>
    <mergeCell ref="BO185:BP185"/>
    <mergeCell ref="BU185:BV185"/>
    <mergeCell ref="CA185:CB185"/>
    <mergeCell ref="CG185:CH185"/>
    <mergeCell ref="CM188:CN188"/>
    <mergeCell ref="Y189:Z189"/>
    <mergeCell ref="AE189:AF189"/>
    <mergeCell ref="AK189:AL189"/>
    <mergeCell ref="AQ189:AR189"/>
    <mergeCell ref="AW189:AX189"/>
    <mergeCell ref="BC189:BD189"/>
    <mergeCell ref="BI189:BJ189"/>
    <mergeCell ref="BO189:BP189"/>
    <mergeCell ref="BU189:BV189"/>
    <mergeCell ref="BC188:BD188"/>
    <mergeCell ref="BI188:BJ188"/>
    <mergeCell ref="BO188:BP188"/>
    <mergeCell ref="BU188:BV188"/>
    <mergeCell ref="CA188:CB188"/>
    <mergeCell ref="CG188:CH188"/>
    <mergeCell ref="BO187:BP187"/>
    <mergeCell ref="BU187:BV187"/>
    <mergeCell ref="CA187:CB187"/>
    <mergeCell ref="CG187:CH187"/>
    <mergeCell ref="CM187:CN187"/>
    <mergeCell ref="Y188:Z188"/>
    <mergeCell ref="AE188:AF188"/>
    <mergeCell ref="AK188:AL188"/>
    <mergeCell ref="AQ188:AR188"/>
    <mergeCell ref="AW188:AX188"/>
    <mergeCell ref="BO190:BP190"/>
    <mergeCell ref="BU190:BV190"/>
    <mergeCell ref="CA190:CB190"/>
    <mergeCell ref="CG190:CH190"/>
    <mergeCell ref="CM190:CN190"/>
    <mergeCell ref="Y191:Z191"/>
    <mergeCell ref="AE191:AF191"/>
    <mergeCell ref="AK191:AL191"/>
    <mergeCell ref="AQ191:AR191"/>
    <mergeCell ref="AW191:AX191"/>
    <mergeCell ref="CA189:CB189"/>
    <mergeCell ref="CG189:CH189"/>
    <mergeCell ref="CM189:CN189"/>
    <mergeCell ref="Y190:Z190"/>
    <mergeCell ref="AE190:AF190"/>
    <mergeCell ref="AK190:AL190"/>
    <mergeCell ref="AQ190:AR190"/>
    <mergeCell ref="AW190:AX190"/>
    <mergeCell ref="BC190:BD190"/>
    <mergeCell ref="BI190:BJ190"/>
    <mergeCell ref="CA192:CB192"/>
    <mergeCell ref="CG192:CH192"/>
    <mergeCell ref="CM192:CN192"/>
    <mergeCell ref="Y193:Z193"/>
    <mergeCell ref="AE193:AF193"/>
    <mergeCell ref="AK193:AL193"/>
    <mergeCell ref="AQ193:AR193"/>
    <mergeCell ref="AW193:AX193"/>
    <mergeCell ref="BC193:BD193"/>
    <mergeCell ref="BI193:BJ193"/>
    <mergeCell ref="CM191:CN191"/>
    <mergeCell ref="Y192:Z192"/>
    <mergeCell ref="AE192:AF192"/>
    <mergeCell ref="AK192:AL192"/>
    <mergeCell ref="AQ192:AR192"/>
    <mergeCell ref="AW192:AX192"/>
    <mergeCell ref="BC192:BD192"/>
    <mergeCell ref="BI192:BJ192"/>
    <mergeCell ref="BO192:BP192"/>
    <mergeCell ref="BU192:BV192"/>
    <mergeCell ref="BC191:BD191"/>
    <mergeCell ref="BI191:BJ191"/>
    <mergeCell ref="BO191:BP191"/>
    <mergeCell ref="BU191:BV191"/>
    <mergeCell ref="CA191:CB191"/>
    <mergeCell ref="CG191:CH191"/>
    <mergeCell ref="CM194:CN194"/>
    <mergeCell ref="BC194:BD194"/>
    <mergeCell ref="BI194:BJ194"/>
    <mergeCell ref="BO194:BP194"/>
    <mergeCell ref="BU194:BV194"/>
    <mergeCell ref="CA194:CB194"/>
    <mergeCell ref="CG194:CH194"/>
    <mergeCell ref="BO193:BP193"/>
    <mergeCell ref="BU193:BV193"/>
    <mergeCell ref="CA193:CB193"/>
    <mergeCell ref="CG193:CH193"/>
    <mergeCell ref="CM193:CN193"/>
    <mergeCell ref="Y194:Z194"/>
    <mergeCell ref="AE194:AF194"/>
    <mergeCell ref="AK194:AL194"/>
    <mergeCell ref="AQ194:AR194"/>
    <mergeCell ref="AW194:AX194"/>
  </mergeCells>
  <conditionalFormatting sqref="G9:G194">
    <cfRule type="containsText" dxfId="27" priority="5" operator="containsText" text="Alto">
      <formula>NOT(ISERROR(SEARCH("Alto",G9)))</formula>
    </cfRule>
    <cfRule type="containsText" dxfId="26" priority="6" operator="containsText" text="Por encima del promedio">
      <formula>NOT(ISERROR(SEARCH("Por encima del promedio",G9)))</formula>
    </cfRule>
    <cfRule type="containsText" dxfId="25" priority="7" operator="containsText" text="Moderado">
      <formula>NOT(ISERROR(SEARCH("Moderado",G9)))</formula>
    </cfRule>
    <cfRule type="containsText" dxfId="24" priority="8" operator="containsText" text="Bajo">
      <formula>NOT(ISERROR(SEARCH("Bajo",G9)))</formula>
    </cfRule>
  </conditionalFormatting>
  <conditionalFormatting sqref="L9:L194">
    <cfRule type="containsText" dxfId="23" priority="1" operator="containsText" text="Débil">
      <formula>NOT(ISERROR(SEARCH("Débil",L9)))</formula>
    </cfRule>
    <cfRule type="containsText" dxfId="22" priority="2" operator="containsText" text="Necesita mejora">
      <formula>NOT(ISERROR(SEARCH("Necesita mejora",L9)))</formula>
    </cfRule>
    <cfRule type="containsText" dxfId="21" priority="3" operator="containsText" text="Aceptable">
      <formula>NOT(ISERROR(SEARCH("Aceptable",L9)))</formula>
    </cfRule>
    <cfRule type="containsText" dxfId="20" priority="4" operator="containsText" text="Fuerte">
      <formula>NOT(ISERROR(SEARCH("Fuerte",L9)))</formula>
    </cfRule>
  </conditionalFormatting>
  <conditionalFormatting sqref="M9:M194">
    <cfRule type="cellIs" dxfId="19" priority="9" operator="equal">
      <formula>"Bajo"</formula>
    </cfRule>
    <cfRule type="cellIs" dxfId="18" priority="10" operator="equal">
      <formula>"Moderado"</formula>
    </cfRule>
    <cfRule type="cellIs" dxfId="17" priority="11" operator="equal">
      <formula>"Por encima del promedio"</formula>
    </cfRule>
    <cfRule type="cellIs" dxfId="16" priority="12" operator="equal">
      <formula>"Alto"</formula>
    </cfRule>
  </conditionalFormatting>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A4F8E-71BC-43EF-A310-D265049D15A9}">
  <dimension ref="A1:CN208"/>
  <sheetViews>
    <sheetView showGridLines="0" tabSelected="1" zoomScale="60" zoomScaleNormal="60" workbookViewId="0">
      <pane ySplit="9" topLeftCell="A12" activePane="bottomLeft" state="frozen"/>
      <selection pane="bottomLeft" activeCell="A12" sqref="A12"/>
    </sheetView>
  </sheetViews>
  <sheetFormatPr baseColWidth="10" defaultColWidth="11.42578125" defaultRowHeight="14.25" x14ac:dyDescent="0.2"/>
  <cols>
    <col min="1" max="1" width="17.85546875" style="29" customWidth="1"/>
    <col min="2" max="2" width="34.85546875" style="29" customWidth="1"/>
    <col min="3" max="5" width="53.5703125" style="29" customWidth="1"/>
    <col min="6" max="6" width="27.42578125" style="29" customWidth="1"/>
    <col min="7" max="7" width="67.140625" style="29" customWidth="1"/>
    <col min="8" max="8" width="53" style="29" customWidth="1"/>
    <col min="9" max="9" width="37.42578125" style="29" customWidth="1"/>
    <col min="10" max="10" width="102.28515625" style="29" customWidth="1"/>
    <col min="11" max="12" width="21.42578125" style="31" customWidth="1"/>
    <col min="13" max="13" width="28.140625" style="31" customWidth="1"/>
    <col min="14" max="14" width="26.140625" style="31" customWidth="1"/>
    <col min="15" max="15" width="26.5703125" style="31" customWidth="1"/>
    <col min="16" max="16" width="25.5703125" style="31" customWidth="1"/>
    <col min="17" max="17" width="21.42578125" style="29" customWidth="1"/>
    <col min="18" max="19" width="18.42578125" style="29" customWidth="1"/>
    <col min="20" max="20" width="22.140625" style="29" customWidth="1"/>
    <col min="21" max="21" width="44.28515625" style="29" customWidth="1"/>
    <col min="22" max="22" width="37.42578125" style="29" customWidth="1"/>
    <col min="23" max="23" width="27.28515625" style="29" customWidth="1"/>
    <col min="24" max="24" width="68.85546875" style="29" customWidth="1"/>
    <col min="25" max="25" width="27.85546875" style="29" customWidth="1"/>
    <col min="26" max="26" width="25.5703125" style="29" customWidth="1"/>
    <col min="27" max="27" width="38.140625" style="29" customWidth="1"/>
    <col min="28" max="28" width="23.5703125" style="31" customWidth="1"/>
    <col min="29" max="29" width="61.140625" style="47" customWidth="1"/>
    <col min="30" max="31" width="23.5703125" style="31" customWidth="1"/>
    <col min="32" max="32" width="43.7109375" style="29" customWidth="1"/>
    <col min="33" max="33" width="23.5703125" style="31" customWidth="1"/>
    <col min="34" max="34" width="60.7109375" style="15" customWidth="1"/>
    <col min="35" max="36" width="23.5703125" style="15" customWidth="1"/>
    <col min="37" max="37" width="36.140625" style="15" customWidth="1"/>
    <col min="38" max="38" width="23.5703125" style="31" customWidth="1"/>
    <col min="39" max="39" width="60.7109375" style="15" customWidth="1"/>
    <col min="40" max="41" width="23.5703125" style="15" customWidth="1"/>
    <col min="42" max="42" width="42.5703125" style="15" customWidth="1"/>
    <col min="43" max="43" width="23.5703125" style="31" customWidth="1"/>
    <col min="44" max="44" width="61" style="15" customWidth="1"/>
    <col min="45" max="46" width="23.5703125" style="15" customWidth="1"/>
    <col min="47" max="47" width="37.5703125" style="15" customWidth="1"/>
    <col min="48" max="48" width="23.5703125" style="31" customWidth="1"/>
    <col min="49" max="49" width="61.5703125" style="15" customWidth="1"/>
    <col min="50" max="51" width="23.5703125" style="15" customWidth="1"/>
    <col min="52" max="52" width="38.28515625" style="15" customWidth="1"/>
    <col min="53" max="53" width="23.5703125" style="31" customWidth="1"/>
    <col min="54" max="54" width="61.28515625" style="15" customWidth="1"/>
    <col min="55" max="56" width="23.5703125" style="15" customWidth="1"/>
    <col min="57" max="57" width="35.28515625" style="15" customWidth="1"/>
    <col min="58" max="58" width="23.5703125" style="31" customWidth="1"/>
    <col min="59" max="59" width="61.85546875" style="15" customWidth="1"/>
    <col min="60" max="61" width="23.5703125" style="15" customWidth="1"/>
    <col min="62" max="62" width="39.85546875" style="15" customWidth="1"/>
    <col min="63" max="63" width="23.5703125" style="31" customWidth="1"/>
    <col min="64" max="64" width="61.28515625" style="15" customWidth="1"/>
    <col min="65" max="66" width="23.5703125" style="15" customWidth="1"/>
    <col min="67" max="67" width="35.85546875" style="15" customWidth="1"/>
    <col min="68" max="68" width="23.5703125" style="31" customWidth="1"/>
    <col min="69" max="69" width="61.5703125" style="15" customWidth="1"/>
    <col min="70" max="71" width="23.5703125" style="15" customWidth="1"/>
    <col min="72" max="72" width="36" style="15" customWidth="1"/>
    <col min="73" max="73" width="23.5703125" style="31" customWidth="1"/>
    <col min="74" max="74" width="61" style="15" customWidth="1"/>
    <col min="75" max="76" width="23.5703125" style="15" customWidth="1"/>
    <col min="77" max="77" width="34.85546875" style="15" customWidth="1"/>
    <col min="78" max="78" width="23.5703125" style="31" customWidth="1"/>
    <col min="79" max="79" width="60.7109375" style="15" customWidth="1"/>
    <col min="80" max="81" width="23.5703125" style="15" customWidth="1"/>
    <col min="82" max="82" width="38.7109375" style="15" customWidth="1"/>
    <col min="83" max="83" width="23.5703125" style="31" customWidth="1"/>
    <col min="84" max="84" width="61.28515625" style="15" customWidth="1"/>
    <col min="85" max="86" width="23.5703125" style="15" customWidth="1"/>
    <col min="87" max="87" width="38.85546875" style="15" customWidth="1"/>
    <col min="88" max="88" width="44.5703125" style="15" customWidth="1"/>
    <col min="89" max="89" width="44.42578125" style="15" customWidth="1"/>
    <col min="90" max="16384" width="11.42578125" style="15"/>
  </cols>
  <sheetData>
    <row r="1" spans="1:92" s="14" customFormat="1" ht="12.75" customHeight="1" x14ac:dyDescent="0.2">
      <c r="A1" s="183"/>
      <c r="B1" s="183"/>
      <c r="C1" s="172" t="s">
        <v>65</v>
      </c>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72"/>
      <c r="BA1" s="172"/>
      <c r="BB1" s="172"/>
      <c r="BC1" s="172"/>
      <c r="BD1" s="172"/>
      <c r="BE1" s="172"/>
      <c r="BF1" s="172"/>
      <c r="BG1" s="172"/>
      <c r="BH1" s="172"/>
      <c r="BI1" s="172"/>
      <c r="BJ1" s="172"/>
      <c r="BK1" s="172"/>
      <c r="BL1" s="172"/>
      <c r="BM1" s="172"/>
      <c r="BN1" s="172"/>
      <c r="BO1" s="172"/>
      <c r="BP1" s="172"/>
      <c r="BQ1" s="172"/>
      <c r="BR1" s="172"/>
      <c r="BS1" s="172"/>
      <c r="BT1" s="172"/>
      <c r="BU1" s="172"/>
      <c r="BV1" s="172"/>
      <c r="BW1" s="172"/>
      <c r="BX1" s="172"/>
      <c r="BY1" s="172"/>
      <c r="BZ1" s="172"/>
      <c r="CA1" s="172"/>
      <c r="CB1" s="172"/>
      <c r="CC1" s="172"/>
      <c r="CD1" s="172"/>
      <c r="CE1" s="172"/>
      <c r="CF1" s="172"/>
      <c r="CG1" s="172"/>
      <c r="CH1" s="172"/>
      <c r="CI1" s="172"/>
      <c r="CJ1" s="2" t="s">
        <v>13</v>
      </c>
      <c r="CK1" s="3" t="s">
        <v>14</v>
      </c>
    </row>
    <row r="2" spans="1:92" s="14" customFormat="1" ht="12.75" customHeight="1" x14ac:dyDescent="0.2">
      <c r="A2" s="183"/>
      <c r="B2" s="183"/>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c r="BP2" s="175"/>
      <c r="BQ2" s="175"/>
      <c r="BR2" s="175"/>
      <c r="BS2" s="175"/>
      <c r="BT2" s="175"/>
      <c r="BU2" s="175"/>
      <c r="BV2" s="175"/>
      <c r="BW2" s="175"/>
      <c r="BX2" s="175"/>
      <c r="BY2" s="175"/>
      <c r="BZ2" s="175"/>
      <c r="CA2" s="175"/>
      <c r="CB2" s="175"/>
      <c r="CC2" s="175"/>
      <c r="CD2" s="175"/>
      <c r="CE2" s="175"/>
      <c r="CF2" s="175"/>
      <c r="CG2" s="175"/>
      <c r="CH2" s="175"/>
      <c r="CI2" s="175"/>
      <c r="CJ2" s="2" t="s">
        <v>15</v>
      </c>
      <c r="CK2" s="66" t="s">
        <v>1221</v>
      </c>
    </row>
    <row r="3" spans="1:92" s="14" customFormat="1" ht="12.75" customHeight="1" x14ac:dyDescent="0.2">
      <c r="A3" s="183"/>
      <c r="B3" s="183"/>
      <c r="C3" s="178" t="s">
        <v>89</v>
      </c>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178"/>
      <c r="BC3" s="178"/>
      <c r="BD3" s="178"/>
      <c r="BE3" s="178"/>
      <c r="BF3" s="178"/>
      <c r="BG3" s="178"/>
      <c r="BH3" s="178"/>
      <c r="BI3" s="178"/>
      <c r="BJ3" s="178"/>
      <c r="BK3" s="178"/>
      <c r="BL3" s="178"/>
      <c r="BM3" s="178"/>
      <c r="BN3" s="178"/>
      <c r="BO3" s="178"/>
      <c r="BP3" s="178"/>
      <c r="BQ3" s="178"/>
      <c r="BR3" s="178"/>
      <c r="BS3" s="178"/>
      <c r="BT3" s="178"/>
      <c r="BU3" s="178"/>
      <c r="BV3" s="178"/>
      <c r="BW3" s="178"/>
      <c r="BX3" s="178"/>
      <c r="BY3" s="178"/>
      <c r="BZ3" s="178"/>
      <c r="CA3" s="178"/>
      <c r="CB3" s="178"/>
      <c r="CC3" s="178"/>
      <c r="CD3" s="178"/>
      <c r="CE3" s="178"/>
      <c r="CF3" s="178"/>
      <c r="CG3" s="178"/>
      <c r="CH3" s="178"/>
      <c r="CI3" s="178"/>
      <c r="CJ3" s="2" t="s">
        <v>16</v>
      </c>
      <c r="CK3" s="67">
        <v>45327</v>
      </c>
    </row>
    <row r="4" spans="1:92" s="14" customFormat="1" ht="12.75" customHeight="1" x14ac:dyDescent="0.2">
      <c r="A4" s="183"/>
      <c r="B4" s="183"/>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c r="BM4" s="181"/>
      <c r="BN4" s="181"/>
      <c r="BO4" s="181"/>
      <c r="BP4" s="181"/>
      <c r="BQ4" s="181"/>
      <c r="BR4" s="181"/>
      <c r="BS4" s="181"/>
      <c r="BT4" s="181"/>
      <c r="BU4" s="181"/>
      <c r="BV4" s="181"/>
      <c r="BW4" s="181"/>
      <c r="BX4" s="181"/>
      <c r="BY4" s="181"/>
      <c r="BZ4" s="181"/>
      <c r="CA4" s="181"/>
      <c r="CB4" s="181"/>
      <c r="CC4" s="181"/>
      <c r="CD4" s="181"/>
      <c r="CE4" s="181"/>
      <c r="CF4" s="181"/>
      <c r="CG4" s="181"/>
      <c r="CH4" s="181"/>
      <c r="CI4" s="181"/>
      <c r="CJ4" s="2" t="s">
        <v>17</v>
      </c>
      <c r="CK4" s="3" t="s">
        <v>1226</v>
      </c>
    </row>
    <row r="5" spans="1:92" s="14" customFormat="1" ht="16.5" thickBot="1" x14ac:dyDescent="0.25">
      <c r="A5" s="183"/>
      <c r="B5" s="183"/>
      <c r="C5" s="11"/>
      <c r="D5" s="11"/>
      <c r="E5" s="11"/>
      <c r="F5" s="11"/>
      <c r="G5" s="11"/>
      <c r="H5" s="11"/>
      <c r="I5" s="11"/>
      <c r="J5" s="11"/>
      <c r="K5" s="11"/>
      <c r="L5" s="11"/>
      <c r="M5" s="11"/>
      <c r="N5" s="11"/>
      <c r="O5" s="11"/>
      <c r="P5" s="11"/>
      <c r="Q5" s="11"/>
      <c r="R5" s="11"/>
      <c r="S5" s="11"/>
      <c r="T5" s="11"/>
      <c r="U5" s="12"/>
      <c r="V5" s="1"/>
      <c r="W5" s="1"/>
      <c r="X5" s="1"/>
      <c r="Y5" s="1"/>
      <c r="Z5" s="1"/>
      <c r="AA5" s="1"/>
      <c r="AB5" s="18"/>
      <c r="AC5" s="19"/>
      <c r="AD5" s="18"/>
      <c r="AE5" s="18"/>
      <c r="AF5" s="1"/>
    </row>
    <row r="6" spans="1:92" s="38" customFormat="1" x14ac:dyDescent="0.25">
      <c r="A6" s="212" t="s">
        <v>105</v>
      </c>
      <c r="B6" s="214"/>
      <c r="C6" s="184"/>
      <c r="D6" s="184"/>
      <c r="E6" s="184"/>
      <c r="F6" s="184"/>
      <c r="G6" s="184"/>
      <c r="H6" s="192"/>
      <c r="I6" s="200" t="s">
        <v>106</v>
      </c>
      <c r="J6" s="196" t="s">
        <v>107</v>
      </c>
      <c r="K6" s="207"/>
      <c r="L6" s="207"/>
      <c r="M6" s="207"/>
      <c r="N6" s="207"/>
      <c r="O6" s="207"/>
      <c r="P6" s="207"/>
      <c r="Q6" s="207"/>
      <c r="R6" s="207"/>
      <c r="S6" s="207"/>
      <c r="T6" s="207"/>
      <c r="U6" s="197"/>
      <c r="V6" s="202" t="s">
        <v>108</v>
      </c>
      <c r="W6" s="196" t="s">
        <v>109</v>
      </c>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1" t="s">
        <v>110</v>
      </c>
      <c r="CK6" s="192"/>
    </row>
    <row r="7" spans="1:92" s="38" customFormat="1" ht="15" thickBot="1" x14ac:dyDescent="0.3">
      <c r="A7" s="193"/>
      <c r="B7" s="185"/>
      <c r="C7" s="185"/>
      <c r="D7" s="185"/>
      <c r="E7" s="185"/>
      <c r="F7" s="185"/>
      <c r="G7" s="185"/>
      <c r="H7" s="194"/>
      <c r="I7" s="206"/>
      <c r="J7" s="208"/>
      <c r="K7" s="209"/>
      <c r="L7" s="209"/>
      <c r="M7" s="209"/>
      <c r="N7" s="209"/>
      <c r="O7" s="209"/>
      <c r="P7" s="209"/>
      <c r="Q7" s="209"/>
      <c r="R7" s="209"/>
      <c r="S7" s="209"/>
      <c r="T7" s="209"/>
      <c r="U7" s="210"/>
      <c r="V7" s="211"/>
      <c r="W7" s="208" t="s">
        <v>70</v>
      </c>
      <c r="X7" s="205"/>
      <c r="Y7" s="205"/>
      <c r="Z7" s="205"/>
      <c r="AA7" s="84"/>
      <c r="AB7" s="205" t="s">
        <v>113</v>
      </c>
      <c r="AC7" s="205"/>
      <c r="AD7" s="205"/>
      <c r="AE7" s="205"/>
      <c r="AF7" s="205"/>
      <c r="AG7" s="205" t="s">
        <v>114</v>
      </c>
      <c r="AH7" s="205"/>
      <c r="AI7" s="205"/>
      <c r="AJ7" s="205"/>
      <c r="AK7" s="205"/>
      <c r="AL7" s="205" t="s">
        <v>115</v>
      </c>
      <c r="AM7" s="205"/>
      <c r="AN7" s="205"/>
      <c r="AO7" s="205"/>
      <c r="AP7" s="205"/>
      <c r="AQ7" s="205" t="s">
        <v>116</v>
      </c>
      <c r="AR7" s="205"/>
      <c r="AS7" s="205"/>
      <c r="AT7" s="205"/>
      <c r="AU7" s="205"/>
      <c r="AV7" s="205" t="s">
        <v>117</v>
      </c>
      <c r="AW7" s="205"/>
      <c r="AX7" s="205"/>
      <c r="AY7" s="205"/>
      <c r="AZ7" s="205"/>
      <c r="BA7" s="205" t="s">
        <v>118</v>
      </c>
      <c r="BB7" s="205"/>
      <c r="BC7" s="205"/>
      <c r="BD7" s="205"/>
      <c r="BE7" s="205"/>
      <c r="BF7" s="205" t="s">
        <v>119</v>
      </c>
      <c r="BG7" s="205"/>
      <c r="BH7" s="205"/>
      <c r="BI7" s="205"/>
      <c r="BJ7" s="205"/>
      <c r="BK7" s="205" t="s">
        <v>120</v>
      </c>
      <c r="BL7" s="205"/>
      <c r="BM7" s="205"/>
      <c r="BN7" s="205"/>
      <c r="BO7" s="205"/>
      <c r="BP7" s="205" t="s">
        <v>121</v>
      </c>
      <c r="BQ7" s="205"/>
      <c r="BR7" s="205"/>
      <c r="BS7" s="205"/>
      <c r="BT7" s="205"/>
      <c r="BU7" s="205" t="s">
        <v>122</v>
      </c>
      <c r="BV7" s="205"/>
      <c r="BW7" s="205"/>
      <c r="BX7" s="205"/>
      <c r="BY7" s="205"/>
      <c r="BZ7" s="205" t="s">
        <v>123</v>
      </c>
      <c r="CA7" s="205"/>
      <c r="CB7" s="205"/>
      <c r="CC7" s="205"/>
      <c r="CD7" s="205"/>
      <c r="CE7" s="205" t="s">
        <v>124</v>
      </c>
      <c r="CF7" s="205"/>
      <c r="CG7" s="205"/>
      <c r="CH7" s="205"/>
      <c r="CI7" s="205"/>
      <c r="CJ7" s="212"/>
      <c r="CK7" s="213"/>
      <c r="CL7" s="39"/>
      <c r="CM7" s="39"/>
      <c r="CN7" s="39"/>
    </row>
    <row r="8" spans="1:92" s="71" customFormat="1" ht="29.25" thickBot="1" x14ac:dyDescent="0.3">
      <c r="A8" s="85" t="s">
        <v>111</v>
      </c>
      <c r="B8" s="78" t="s">
        <v>87</v>
      </c>
      <c r="C8" s="78" t="s">
        <v>87</v>
      </c>
      <c r="D8" s="80" t="s">
        <v>87</v>
      </c>
      <c r="E8" s="80" t="s">
        <v>87</v>
      </c>
      <c r="F8" s="81" t="s">
        <v>87</v>
      </c>
      <c r="G8" s="81" t="s">
        <v>87</v>
      </c>
      <c r="H8" s="79" t="s">
        <v>87</v>
      </c>
      <c r="I8" s="82" t="s">
        <v>87</v>
      </c>
      <c r="J8" s="78" t="s">
        <v>87</v>
      </c>
      <c r="K8" s="81" t="s">
        <v>87</v>
      </c>
      <c r="L8" s="81" t="s">
        <v>87</v>
      </c>
      <c r="M8" s="81" t="s">
        <v>87</v>
      </c>
      <c r="N8" s="81" t="s">
        <v>87</v>
      </c>
      <c r="O8" s="81" t="s">
        <v>87</v>
      </c>
      <c r="P8" s="81" t="s">
        <v>87</v>
      </c>
      <c r="Q8" s="81" t="s">
        <v>111</v>
      </c>
      <c r="R8" s="81" t="s">
        <v>111</v>
      </c>
      <c r="S8" s="81" t="s">
        <v>87</v>
      </c>
      <c r="T8" s="81" t="s">
        <v>87</v>
      </c>
      <c r="U8" s="79" t="s">
        <v>111</v>
      </c>
      <c r="V8" s="82" t="s">
        <v>111</v>
      </c>
      <c r="W8" s="78" t="s">
        <v>111</v>
      </c>
      <c r="X8" s="81" t="s">
        <v>87</v>
      </c>
      <c r="Y8" s="81" t="s">
        <v>87</v>
      </c>
      <c r="Z8" s="81" t="s">
        <v>112</v>
      </c>
      <c r="AA8" s="81" t="s">
        <v>87</v>
      </c>
      <c r="AB8" s="81" t="s">
        <v>87</v>
      </c>
      <c r="AC8" s="81" t="s">
        <v>87</v>
      </c>
      <c r="AD8" s="81" t="s">
        <v>87</v>
      </c>
      <c r="AE8" s="81" t="s">
        <v>87</v>
      </c>
      <c r="AF8" s="79" t="s">
        <v>87</v>
      </c>
      <c r="AG8" s="81" t="s">
        <v>87</v>
      </c>
      <c r="AH8" s="81" t="s">
        <v>87</v>
      </c>
      <c r="AI8" s="81" t="s">
        <v>87</v>
      </c>
      <c r="AJ8" s="81" t="s">
        <v>87</v>
      </c>
      <c r="AK8" s="79" t="s">
        <v>87</v>
      </c>
      <c r="AL8" s="81" t="s">
        <v>87</v>
      </c>
      <c r="AM8" s="81" t="s">
        <v>87</v>
      </c>
      <c r="AN8" s="81" t="s">
        <v>87</v>
      </c>
      <c r="AO8" s="81" t="s">
        <v>87</v>
      </c>
      <c r="AP8" s="79" t="s">
        <v>87</v>
      </c>
      <c r="AQ8" s="81" t="s">
        <v>87</v>
      </c>
      <c r="AR8" s="81" t="s">
        <v>87</v>
      </c>
      <c r="AS8" s="81" t="s">
        <v>87</v>
      </c>
      <c r="AT8" s="81" t="s">
        <v>87</v>
      </c>
      <c r="AU8" s="79" t="s">
        <v>87</v>
      </c>
      <c r="AV8" s="81" t="s">
        <v>87</v>
      </c>
      <c r="AW8" s="81" t="s">
        <v>87</v>
      </c>
      <c r="AX8" s="81" t="s">
        <v>87</v>
      </c>
      <c r="AY8" s="81" t="s">
        <v>87</v>
      </c>
      <c r="AZ8" s="79" t="s">
        <v>87</v>
      </c>
      <c r="BA8" s="81" t="s">
        <v>87</v>
      </c>
      <c r="BB8" s="81" t="s">
        <v>87</v>
      </c>
      <c r="BC8" s="81" t="s">
        <v>87</v>
      </c>
      <c r="BD8" s="81" t="s">
        <v>87</v>
      </c>
      <c r="BE8" s="79" t="s">
        <v>87</v>
      </c>
      <c r="BF8" s="81" t="s">
        <v>87</v>
      </c>
      <c r="BG8" s="81" t="s">
        <v>87</v>
      </c>
      <c r="BH8" s="81" t="s">
        <v>87</v>
      </c>
      <c r="BI8" s="81" t="s">
        <v>87</v>
      </c>
      <c r="BJ8" s="79" t="s">
        <v>87</v>
      </c>
      <c r="BK8" s="81" t="s">
        <v>87</v>
      </c>
      <c r="BL8" s="81" t="s">
        <v>87</v>
      </c>
      <c r="BM8" s="81" t="s">
        <v>87</v>
      </c>
      <c r="BN8" s="81" t="s">
        <v>87</v>
      </c>
      <c r="BO8" s="79" t="s">
        <v>87</v>
      </c>
      <c r="BP8" s="81" t="s">
        <v>87</v>
      </c>
      <c r="BQ8" s="81" t="s">
        <v>87</v>
      </c>
      <c r="BR8" s="81" t="s">
        <v>87</v>
      </c>
      <c r="BS8" s="81" t="s">
        <v>87</v>
      </c>
      <c r="BT8" s="79" t="s">
        <v>87</v>
      </c>
      <c r="BU8" s="81" t="s">
        <v>87</v>
      </c>
      <c r="BV8" s="81" t="s">
        <v>87</v>
      </c>
      <c r="BW8" s="81" t="s">
        <v>87</v>
      </c>
      <c r="BX8" s="81" t="s">
        <v>87</v>
      </c>
      <c r="BY8" s="79" t="s">
        <v>87</v>
      </c>
      <c r="BZ8" s="81" t="s">
        <v>87</v>
      </c>
      <c r="CA8" s="81" t="s">
        <v>87</v>
      </c>
      <c r="CB8" s="81" t="s">
        <v>87</v>
      </c>
      <c r="CC8" s="81" t="s">
        <v>87</v>
      </c>
      <c r="CD8" s="79" t="s">
        <v>87</v>
      </c>
      <c r="CE8" s="81" t="s">
        <v>87</v>
      </c>
      <c r="CF8" s="81" t="s">
        <v>87</v>
      </c>
      <c r="CG8" s="81" t="s">
        <v>87</v>
      </c>
      <c r="CH8" s="81" t="s">
        <v>87</v>
      </c>
      <c r="CI8" s="79" t="s">
        <v>87</v>
      </c>
      <c r="CJ8" s="8" t="s">
        <v>111</v>
      </c>
      <c r="CK8" s="83" t="s">
        <v>111</v>
      </c>
      <c r="CL8" s="30"/>
      <c r="CM8" s="30"/>
      <c r="CN8" s="30"/>
    </row>
    <row r="9" spans="1:92" s="44" customFormat="1" ht="60" x14ac:dyDescent="0.25">
      <c r="A9" s="28" t="s">
        <v>0</v>
      </c>
      <c r="B9" s="28" t="s">
        <v>88</v>
      </c>
      <c r="C9" s="74" t="s">
        <v>100</v>
      </c>
      <c r="D9" s="74" t="s">
        <v>101</v>
      </c>
      <c r="E9" s="74" t="s">
        <v>102</v>
      </c>
      <c r="F9" s="75" t="s">
        <v>103</v>
      </c>
      <c r="G9" s="75" t="s">
        <v>1</v>
      </c>
      <c r="H9" s="73" t="s">
        <v>2</v>
      </c>
      <c r="I9" s="76" t="s">
        <v>3</v>
      </c>
      <c r="J9" s="72" t="s">
        <v>4</v>
      </c>
      <c r="K9" s="77" t="s">
        <v>134</v>
      </c>
      <c r="L9" s="74" t="s">
        <v>135</v>
      </c>
      <c r="M9" s="74" t="s">
        <v>136</v>
      </c>
      <c r="N9" s="74" t="s">
        <v>137</v>
      </c>
      <c r="O9" s="74" t="s">
        <v>138</v>
      </c>
      <c r="P9" s="74" t="s">
        <v>139</v>
      </c>
      <c r="Q9" s="77" t="s">
        <v>140</v>
      </c>
      <c r="R9" s="77" t="s">
        <v>141</v>
      </c>
      <c r="S9" s="74" t="s">
        <v>142</v>
      </c>
      <c r="T9" s="74" t="s">
        <v>143</v>
      </c>
      <c r="U9" s="73" t="s">
        <v>5</v>
      </c>
      <c r="V9" s="76" t="s">
        <v>6</v>
      </c>
      <c r="W9" s="72" t="s">
        <v>133</v>
      </c>
      <c r="X9" s="75" t="s">
        <v>132</v>
      </c>
      <c r="Y9" s="75" t="s">
        <v>131</v>
      </c>
      <c r="Z9" s="75" t="s">
        <v>130</v>
      </c>
      <c r="AA9" s="75" t="s">
        <v>64</v>
      </c>
      <c r="AB9" s="75" t="s">
        <v>129</v>
      </c>
      <c r="AC9" s="75" t="s">
        <v>128</v>
      </c>
      <c r="AD9" s="75" t="s">
        <v>127</v>
      </c>
      <c r="AE9" s="75" t="s">
        <v>126</v>
      </c>
      <c r="AF9" s="75" t="s">
        <v>125</v>
      </c>
      <c r="AG9" s="75" t="s">
        <v>129</v>
      </c>
      <c r="AH9" s="75" t="s">
        <v>128</v>
      </c>
      <c r="AI9" s="75" t="s">
        <v>127</v>
      </c>
      <c r="AJ9" s="75" t="s">
        <v>126</v>
      </c>
      <c r="AK9" s="75" t="s">
        <v>125</v>
      </c>
      <c r="AL9" s="75" t="s">
        <v>129</v>
      </c>
      <c r="AM9" s="75" t="s">
        <v>128</v>
      </c>
      <c r="AN9" s="75" t="s">
        <v>127</v>
      </c>
      <c r="AO9" s="75" t="s">
        <v>126</v>
      </c>
      <c r="AP9" s="75" t="s">
        <v>125</v>
      </c>
      <c r="AQ9" s="75" t="s">
        <v>129</v>
      </c>
      <c r="AR9" s="75" t="s">
        <v>128</v>
      </c>
      <c r="AS9" s="75" t="s">
        <v>127</v>
      </c>
      <c r="AT9" s="75" t="s">
        <v>126</v>
      </c>
      <c r="AU9" s="75" t="s">
        <v>125</v>
      </c>
      <c r="AV9" s="75" t="s">
        <v>129</v>
      </c>
      <c r="AW9" s="75" t="s">
        <v>128</v>
      </c>
      <c r="AX9" s="75" t="s">
        <v>127</v>
      </c>
      <c r="AY9" s="75" t="s">
        <v>126</v>
      </c>
      <c r="AZ9" s="75" t="s">
        <v>125</v>
      </c>
      <c r="BA9" s="75" t="s">
        <v>129</v>
      </c>
      <c r="BB9" s="75" t="s">
        <v>128</v>
      </c>
      <c r="BC9" s="75" t="s">
        <v>127</v>
      </c>
      <c r="BD9" s="75" t="s">
        <v>126</v>
      </c>
      <c r="BE9" s="75" t="s">
        <v>125</v>
      </c>
      <c r="BF9" s="75" t="s">
        <v>129</v>
      </c>
      <c r="BG9" s="75" t="s">
        <v>128</v>
      </c>
      <c r="BH9" s="75" t="s">
        <v>127</v>
      </c>
      <c r="BI9" s="75" t="s">
        <v>126</v>
      </c>
      <c r="BJ9" s="75" t="s">
        <v>125</v>
      </c>
      <c r="BK9" s="75" t="s">
        <v>129</v>
      </c>
      <c r="BL9" s="75" t="s">
        <v>128</v>
      </c>
      <c r="BM9" s="75" t="s">
        <v>127</v>
      </c>
      <c r="BN9" s="75" t="s">
        <v>126</v>
      </c>
      <c r="BO9" s="75" t="s">
        <v>125</v>
      </c>
      <c r="BP9" s="75" t="s">
        <v>129</v>
      </c>
      <c r="BQ9" s="75" t="s">
        <v>128</v>
      </c>
      <c r="BR9" s="75" t="s">
        <v>127</v>
      </c>
      <c r="BS9" s="75" t="s">
        <v>126</v>
      </c>
      <c r="BT9" s="75" t="s">
        <v>125</v>
      </c>
      <c r="BU9" s="75" t="s">
        <v>129</v>
      </c>
      <c r="BV9" s="75" t="s">
        <v>128</v>
      </c>
      <c r="BW9" s="75" t="s">
        <v>127</v>
      </c>
      <c r="BX9" s="75" t="s">
        <v>126</v>
      </c>
      <c r="BY9" s="75" t="s">
        <v>125</v>
      </c>
      <c r="BZ9" s="75" t="s">
        <v>129</v>
      </c>
      <c r="CA9" s="75" t="s">
        <v>128</v>
      </c>
      <c r="CB9" s="75" t="s">
        <v>127</v>
      </c>
      <c r="CC9" s="75" t="s">
        <v>126</v>
      </c>
      <c r="CD9" s="75" t="s">
        <v>125</v>
      </c>
      <c r="CE9" s="75" t="s">
        <v>129</v>
      </c>
      <c r="CF9" s="75" t="s">
        <v>128</v>
      </c>
      <c r="CG9" s="75" t="s">
        <v>127</v>
      </c>
      <c r="CH9" s="75" t="s">
        <v>126</v>
      </c>
      <c r="CI9" s="75" t="s">
        <v>125</v>
      </c>
      <c r="CJ9" s="42" t="s">
        <v>71</v>
      </c>
      <c r="CK9" s="43" t="s">
        <v>171</v>
      </c>
    </row>
    <row r="10" spans="1:92" ht="84" customHeight="1" x14ac:dyDescent="0.2">
      <c r="A10" s="86" t="s">
        <v>398</v>
      </c>
      <c r="B10" s="5" t="s">
        <v>148</v>
      </c>
      <c r="C10" s="70" t="s">
        <v>208</v>
      </c>
      <c r="D10" s="70" t="s">
        <v>1119</v>
      </c>
      <c r="E10" s="70" t="s">
        <v>1140</v>
      </c>
      <c r="F10" s="4" t="s">
        <v>76</v>
      </c>
      <c r="G10" s="9" t="s">
        <v>1120</v>
      </c>
      <c r="H10" s="20" t="s">
        <v>1121</v>
      </c>
      <c r="I10" s="34" t="s">
        <v>7</v>
      </c>
      <c r="J10" s="6" t="s">
        <v>1122</v>
      </c>
      <c r="K10" s="89">
        <v>15</v>
      </c>
      <c r="L10" s="90">
        <v>1</v>
      </c>
      <c r="M10" s="90">
        <v>1</v>
      </c>
      <c r="N10" s="90">
        <v>1</v>
      </c>
      <c r="O10" s="90">
        <v>1</v>
      </c>
      <c r="P10" s="90">
        <v>1</v>
      </c>
      <c r="Q10" s="89">
        <f>+SUM(L10:P10)</f>
        <v>5</v>
      </c>
      <c r="R10" s="89">
        <f t="shared" ref="R10:R40" si="0">+K10*Q10</f>
        <v>75</v>
      </c>
      <c r="S10" s="88" t="s">
        <v>215</v>
      </c>
      <c r="T10" s="88" t="s">
        <v>235</v>
      </c>
      <c r="U10" s="35" t="str" cm="1">
        <f t="array" ref="U10">_xlfn.IFS(R10&lt;=0,"No aplica",R10&lt;=39,"Débil",R10&lt;=59,"Necesita mejora",R10&lt;=79,"Aceptable",R10&lt;=100,"Fuerte")</f>
        <v>Aceptable</v>
      </c>
      <c r="V10" s="34" t="str" cm="1">
        <f t="array" ref="V10">_xlfn.IFS(AND(I10="Bajo",U10="Fuerte"),"Bajo",AND(I10="Bajo",U10="Aceptable"),"Bajo",AND(I10="Bajo",U10="Necesita mejora"),"Moderado",AND(I10="Bajo",U10="Débil"),"Por encima del promedio",AND(I10="Moderado",U10="Fuerte"),"Bajo",AND(I10="Moderado",U10="Aceptable"),"Moderado",AND(I10="Moderado",U10="Necesita mejora"),"Por encima del promedio",AND(I10="Moderado",U10="Débil"),"Alto",AND(I10="Por encima del promedio",U10="Fuerte"),"Moderado",AND(I10="Por encima del promedio",U10="Aceptable"),"Por encima del promedio",AND(I10="Por encima del promedio",U10="Necesita mejora"),"Alto",AND(I10="Por encima del promedio",U10="Débil"),"Alto",AND(I10="Alto",U10="Fuerte"),"Por encima del promedio",AND(I10="Alto",U10="Aceptable"),"Alto",AND(I10="Alto",U10="Necesita mejora"),"Alto",AND(I10="Alto",U10="Débil"),"Alto")</f>
        <v>Alto</v>
      </c>
      <c r="W10" s="7" t="str" cm="1">
        <f t="array" ref="W10">_xlfn.IFS(V10="Bajo","Asumir",V10="Moderado","Reducir",V10="Por encima del promedio","Evitar",V10="Alto","Evitar")</f>
        <v>Evitar</v>
      </c>
      <c r="X10" s="4" t="s">
        <v>210</v>
      </c>
      <c r="Y10" s="5" t="s">
        <v>211</v>
      </c>
      <c r="Z10" s="4" t="s">
        <v>212</v>
      </c>
      <c r="AA10" s="4"/>
      <c r="AB10" s="8"/>
      <c r="AC10" s="5"/>
      <c r="AD10" s="21"/>
      <c r="AE10" s="21"/>
      <c r="AF10" s="5"/>
      <c r="AG10" s="8"/>
      <c r="AH10" s="5"/>
      <c r="AI10" s="21"/>
      <c r="AJ10" s="21"/>
      <c r="AK10" s="5"/>
      <c r="AL10" s="8"/>
      <c r="AM10" s="5"/>
      <c r="AN10" s="21"/>
      <c r="AO10" s="21"/>
      <c r="AP10" s="4"/>
      <c r="AQ10" s="8"/>
      <c r="AR10" s="5"/>
      <c r="AS10" s="21"/>
      <c r="AT10" s="21"/>
      <c r="AU10" s="4"/>
      <c r="AV10" s="8"/>
      <c r="AW10" s="5"/>
      <c r="AX10" s="21"/>
      <c r="AY10" s="21"/>
      <c r="AZ10" s="4"/>
      <c r="BA10" s="8"/>
      <c r="BB10" s="5"/>
      <c r="BC10" s="21"/>
      <c r="BD10" s="21"/>
      <c r="BE10" s="4"/>
      <c r="BF10" s="8"/>
      <c r="BG10" s="5"/>
      <c r="BH10" s="21"/>
      <c r="BI10" s="21"/>
      <c r="BJ10" s="4"/>
      <c r="BK10" s="8"/>
      <c r="BL10" s="5"/>
      <c r="BM10" s="21"/>
      <c r="BN10" s="21"/>
      <c r="BO10" s="4"/>
      <c r="BP10" s="8"/>
      <c r="BQ10" s="5"/>
      <c r="BR10" s="21"/>
      <c r="BS10" s="21"/>
      <c r="BT10" s="4"/>
      <c r="BU10" s="8"/>
      <c r="BV10" s="5"/>
      <c r="BW10" s="21"/>
      <c r="BX10" s="21"/>
      <c r="BY10" s="4"/>
      <c r="BZ10" s="8"/>
      <c r="CA10" s="5"/>
      <c r="CB10" s="21"/>
      <c r="CC10" s="21"/>
      <c r="CD10" s="4"/>
      <c r="CE10" s="8"/>
      <c r="CF10" s="5"/>
      <c r="CG10" s="21"/>
      <c r="CH10" s="21"/>
      <c r="CI10" s="4"/>
      <c r="CJ10" s="36"/>
      <c r="CK10" s="37"/>
    </row>
    <row r="11" spans="1:92" ht="370.5" x14ac:dyDescent="0.2">
      <c r="A11" s="86" t="s">
        <v>521</v>
      </c>
      <c r="B11" s="5" t="s">
        <v>148</v>
      </c>
      <c r="C11" s="70" t="s">
        <v>218</v>
      </c>
      <c r="D11" s="70" t="s">
        <v>1137</v>
      </c>
      <c r="E11" s="70" t="s">
        <v>219</v>
      </c>
      <c r="F11" s="4" t="s">
        <v>76</v>
      </c>
      <c r="G11" s="9" t="s">
        <v>220</v>
      </c>
      <c r="H11" s="20" t="s">
        <v>221</v>
      </c>
      <c r="I11" s="34" t="s">
        <v>7</v>
      </c>
      <c r="J11" s="6" t="s">
        <v>1138</v>
      </c>
      <c r="K11" s="89">
        <v>15</v>
      </c>
      <c r="L11" s="90">
        <v>1</v>
      </c>
      <c r="M11" s="90">
        <v>1</v>
      </c>
      <c r="N11" s="90">
        <v>0</v>
      </c>
      <c r="O11" s="90">
        <v>1</v>
      </c>
      <c r="P11" s="90">
        <v>0</v>
      </c>
      <c r="Q11" s="89">
        <f>+SUM(L11:P11)</f>
        <v>3</v>
      </c>
      <c r="R11" s="89">
        <f t="shared" si="0"/>
        <v>45</v>
      </c>
      <c r="S11" s="88" t="s">
        <v>215</v>
      </c>
      <c r="T11" s="88" t="s">
        <v>222</v>
      </c>
      <c r="U11" s="35" t="str" cm="1">
        <f t="array" ref="U11">_xlfn.IFS(R11&lt;=0,"No aplica",R11&lt;=39,"Débil",R11&lt;=59,"Necesita mejora",R11&lt;=79,"Aceptable",R11&lt;=100,"Fuerte")</f>
        <v>Necesita mejora</v>
      </c>
      <c r="V11" s="34" t="str" cm="1">
        <f t="array" ref="V11">_xlfn.IFS(AND(I11="Bajo",U11="Fuerte"),"Bajo",AND(I11="Bajo",U11="Aceptable"),"Bajo",AND(I11="Bajo",U11="Necesita mejora"),"Moderado",AND(I11="Bajo",U11="Débil"),"Por encima del promedio",AND(I11="Moderado",U11="Fuerte"),"Bajo",AND(I11="Moderado",U11="Aceptable"),"Moderado",AND(I11="Moderado",U11="Necesita mejora"),"Por encima del promedio",AND(I11="Moderado",U11="Débil"),"Alto",AND(I11="Por encima del promedio",U11="Fuerte"),"Moderado",AND(I11="Por encima del promedio",U11="Aceptable"),"Por encima del promedio",AND(I11="Por encima del promedio",U11="Necesita mejora"),"Alto",AND(I11="Por encima del promedio",U11="Débil"),"Alto",AND(I11="Alto",U11="Fuerte"),"Por encima del promedio",AND(I11="Alto",U11="Aceptable"),"Alto",AND(I11="Alto",U11="Necesita mejora"),"Alto",AND(I11="Alto",U11="Débil"),"Alto")</f>
        <v>Alto</v>
      </c>
      <c r="W11" s="7" t="str" cm="1">
        <f t="array" ref="W11">_xlfn.IFS(V11="Bajo","Asumir",V11="Moderado","Reducir",V11="Por encima del promedio","Evitar",V11="Alto","Evitar")</f>
        <v>Evitar</v>
      </c>
      <c r="X11" s="4" t="s">
        <v>223</v>
      </c>
      <c r="Y11" s="5" t="s">
        <v>1141</v>
      </c>
      <c r="Z11" s="4" t="s">
        <v>212</v>
      </c>
      <c r="AA11" s="4" t="s">
        <v>1139</v>
      </c>
      <c r="AB11" s="8"/>
      <c r="AC11" s="5"/>
      <c r="AD11" s="21"/>
      <c r="AE11" s="21"/>
      <c r="AF11" s="5"/>
      <c r="AG11" s="8"/>
      <c r="AH11" s="5"/>
      <c r="AI11" s="21"/>
      <c r="AJ11" s="21"/>
      <c r="AK11" s="5"/>
      <c r="AL11" s="8"/>
      <c r="AM11" s="5"/>
      <c r="AN11" s="21"/>
      <c r="AO11" s="21"/>
      <c r="AP11" s="4"/>
      <c r="AQ11" s="8"/>
      <c r="AR11" s="5"/>
      <c r="AS11" s="21"/>
      <c r="AT11" s="21"/>
      <c r="AU11" s="4"/>
      <c r="AV11" s="8"/>
      <c r="AW11" s="5"/>
      <c r="AX11" s="21"/>
      <c r="AY11" s="21"/>
      <c r="AZ11" s="4"/>
      <c r="BA11" s="8"/>
      <c r="BB11" s="5"/>
      <c r="BC11" s="21"/>
      <c r="BD11" s="21"/>
      <c r="BE11" s="4"/>
      <c r="BF11" s="8"/>
      <c r="BG11" s="5"/>
      <c r="BH11" s="21"/>
      <c r="BI11" s="21"/>
      <c r="BJ11" s="4"/>
      <c r="BK11" s="8"/>
      <c r="BL11" s="5"/>
      <c r="BM11" s="21"/>
      <c r="BN11" s="21"/>
      <c r="BO11" s="4"/>
      <c r="BP11" s="8"/>
      <c r="BQ11" s="5"/>
      <c r="BR11" s="21"/>
      <c r="BS11" s="21"/>
      <c r="BT11" s="4"/>
      <c r="BU11" s="8"/>
      <c r="BV11" s="5"/>
      <c r="BW11" s="21"/>
      <c r="BX11" s="21"/>
      <c r="BY11" s="4"/>
      <c r="BZ11" s="8"/>
      <c r="CA11" s="5"/>
      <c r="CB11" s="21"/>
      <c r="CC11" s="21"/>
      <c r="CD11" s="4"/>
      <c r="CE11" s="8"/>
      <c r="CF11" s="5"/>
      <c r="CG11" s="21"/>
      <c r="CH11" s="21"/>
      <c r="CI11" s="4"/>
      <c r="CJ11" s="36"/>
      <c r="CK11" s="37"/>
    </row>
    <row r="12" spans="1:92" ht="57" x14ac:dyDescent="0.2">
      <c r="A12" s="86" t="s">
        <v>621</v>
      </c>
      <c r="B12" s="5" t="s">
        <v>154</v>
      </c>
      <c r="C12" s="70" t="s">
        <v>1146</v>
      </c>
      <c r="D12" s="70" t="s">
        <v>1147</v>
      </c>
      <c r="E12" s="70" t="s">
        <v>1148</v>
      </c>
      <c r="F12" s="4" t="s">
        <v>76</v>
      </c>
      <c r="G12" s="9" t="s">
        <v>1149</v>
      </c>
      <c r="H12" s="20" t="s">
        <v>1150</v>
      </c>
      <c r="I12" s="34" t="s">
        <v>12</v>
      </c>
      <c r="J12" s="6" t="s">
        <v>1151</v>
      </c>
      <c r="K12" s="89">
        <v>20</v>
      </c>
      <c r="L12" s="90">
        <v>1</v>
      </c>
      <c r="M12" s="90">
        <v>1</v>
      </c>
      <c r="N12" s="90">
        <v>1</v>
      </c>
      <c r="O12" s="90">
        <v>1</v>
      </c>
      <c r="P12" s="90">
        <v>1</v>
      </c>
      <c r="Q12" s="89">
        <f t="shared" ref="Q12:Q20" si="1">SUM(L12:P12)</f>
        <v>5</v>
      </c>
      <c r="R12" s="89">
        <f t="shared" si="0"/>
        <v>100</v>
      </c>
      <c r="S12" s="88" t="s">
        <v>209</v>
      </c>
      <c r="T12" s="88" t="s">
        <v>231</v>
      </c>
      <c r="U12" s="35" t="str" cm="1">
        <f t="array" ref="U12">_xlfn.IFS(R12&lt;=0,"No aplica",R12&lt;=39,"Débil",R12&lt;=59,"Necesita mejora",R12&lt;=79,"Aceptable",R12&lt;=100,"Fuerte")</f>
        <v>Fuerte</v>
      </c>
      <c r="V12" s="34" t="str" cm="1">
        <f t="array" ref="V12">_xlfn.IFS(AND(I12="Bajo",U12="Fuerte"),"Bajo",AND(I12="Bajo",U12="Aceptable"),"Bajo",AND(I12="Bajo",U12="Necesita mejora"),"Moderado",AND(I12="Bajo",U12="Débil"),"Por encima del promedio",AND(I12="Moderado",U12="Fuerte"),"Bajo",AND(I12="Moderado",U12="Aceptable"),"Moderado",AND(I12="Moderado",U12="Necesita mejora"),"Por encima del promedio",AND(I12="Moderado",U12="Débil"),"Alto",AND(I12="Por encima del promedio",U12="Fuerte"),"Moderado",AND(I12="Por encima del promedio",U12="Aceptable"),"Por encima del promedio",AND(I12="Por encima del promedio",U12="Necesita mejora"),"Alto",AND(I12="Por encima del promedio",U12="Débil"),"Alto",AND(I12="Alto",U12="Fuerte"),"Por encima del promedio",AND(I12="Alto",U12="Aceptable"),"Alto",AND(I12="Alto",U12="Necesita mejora"),"Alto",AND(I12="Alto",U12="Débil"),"Alto")</f>
        <v>Bajo</v>
      </c>
      <c r="W12" s="7" t="str" cm="1">
        <f t="array" ref="W12">_xlfn.IFS(V12="Bajo","Asumir",V12="Moderado","Reducir",V12="Por encima del promedio","Evitar",V12="Alto","Evitar")</f>
        <v>Asumir</v>
      </c>
      <c r="X12" s="4" t="s">
        <v>1152</v>
      </c>
      <c r="Y12" s="5" t="s">
        <v>622</v>
      </c>
      <c r="Z12" s="4" t="s">
        <v>1153</v>
      </c>
      <c r="AA12" s="4" t="s">
        <v>1154</v>
      </c>
      <c r="AB12" s="8"/>
      <c r="AC12" s="5"/>
      <c r="AD12" s="21"/>
      <c r="AE12" s="21"/>
      <c r="AF12" s="5"/>
      <c r="AG12" s="8"/>
      <c r="AH12" s="5"/>
      <c r="AI12" s="21"/>
      <c r="AJ12" s="21"/>
      <c r="AK12" s="5"/>
      <c r="AL12" s="8"/>
      <c r="AM12" s="5"/>
      <c r="AN12" s="21"/>
      <c r="AO12" s="21"/>
      <c r="AP12" s="4"/>
      <c r="AQ12" s="8"/>
      <c r="AR12" s="5"/>
      <c r="AS12" s="21"/>
      <c r="AT12" s="21"/>
      <c r="AU12" s="4"/>
      <c r="AV12" s="8"/>
      <c r="AW12" s="5"/>
      <c r="AX12" s="21"/>
      <c r="AY12" s="21"/>
      <c r="AZ12" s="4"/>
      <c r="BA12" s="8"/>
      <c r="BB12" s="5"/>
      <c r="BC12" s="21"/>
      <c r="BD12" s="21"/>
      <c r="BE12" s="4"/>
      <c r="BF12" s="8"/>
      <c r="BG12" s="5"/>
      <c r="BH12" s="21"/>
      <c r="BI12" s="21"/>
      <c r="BJ12" s="4"/>
      <c r="BK12" s="8"/>
      <c r="BL12" s="5"/>
      <c r="BM12" s="21"/>
      <c r="BN12" s="21"/>
      <c r="BO12" s="4"/>
      <c r="BP12" s="8"/>
      <c r="BQ12" s="5"/>
      <c r="BR12" s="21"/>
      <c r="BS12" s="21"/>
      <c r="BT12" s="4"/>
      <c r="BU12" s="8"/>
      <c r="BV12" s="5"/>
      <c r="BW12" s="21"/>
      <c r="BX12" s="21"/>
      <c r="BY12" s="4"/>
      <c r="BZ12" s="8"/>
      <c r="CA12" s="5"/>
      <c r="CB12" s="21"/>
      <c r="CC12" s="21"/>
      <c r="CD12" s="4"/>
      <c r="CE12" s="8"/>
      <c r="CF12" s="5"/>
      <c r="CG12" s="21"/>
      <c r="CH12" s="21"/>
      <c r="CI12" s="4"/>
      <c r="CJ12" s="36"/>
      <c r="CK12" s="37"/>
    </row>
    <row r="13" spans="1:92" ht="89.25" customHeight="1" x14ac:dyDescent="0.2">
      <c r="A13" s="86" t="s">
        <v>623</v>
      </c>
      <c r="B13" s="5" t="s">
        <v>154</v>
      </c>
      <c r="C13" s="70" t="s">
        <v>1163</v>
      </c>
      <c r="D13" s="70" t="s">
        <v>1155</v>
      </c>
      <c r="E13" s="70" t="s">
        <v>1156</v>
      </c>
      <c r="F13" s="4" t="s">
        <v>76</v>
      </c>
      <c r="G13" s="9" t="s">
        <v>1157</v>
      </c>
      <c r="H13" s="20" t="s">
        <v>1158</v>
      </c>
      <c r="I13" s="34" t="s">
        <v>7</v>
      </c>
      <c r="J13" s="6" t="s">
        <v>1210</v>
      </c>
      <c r="K13" s="89">
        <v>15</v>
      </c>
      <c r="L13" s="90">
        <v>1</v>
      </c>
      <c r="M13" s="90">
        <v>1</v>
      </c>
      <c r="N13" s="90">
        <v>1</v>
      </c>
      <c r="O13" s="90">
        <v>1</v>
      </c>
      <c r="P13" s="90">
        <v>1</v>
      </c>
      <c r="Q13" s="89">
        <f t="shared" si="1"/>
        <v>5</v>
      </c>
      <c r="R13" s="89">
        <f t="shared" si="0"/>
        <v>75</v>
      </c>
      <c r="S13" s="88" t="s">
        <v>215</v>
      </c>
      <c r="T13" s="88" t="s">
        <v>1159</v>
      </c>
      <c r="U13" s="35" t="str" cm="1">
        <f t="array" ref="U13">_xlfn.IFS(R13&lt;=0,"No aplica",R13&lt;=39,"Débil",R13&lt;=59,"Necesita mejora",R13&lt;=79,"Aceptable",R13&lt;=100,"Fuerte")</f>
        <v>Aceptable</v>
      </c>
      <c r="V13" s="34" t="str" cm="1">
        <f t="array" ref="V13">_xlfn.IFS(AND(I13="Bajo",U13="Fuerte"),"Bajo",AND(I13="Bajo",U13="Aceptable"),"Bajo",AND(I13="Bajo",U13="Necesita mejora"),"Moderado",AND(I13="Bajo",U13="Débil"),"Por encima del promedio",AND(I13="Moderado",U13="Fuerte"),"Bajo",AND(I13="Moderado",U13="Aceptable"),"Moderado",AND(I13="Moderado",U13="Necesita mejora"),"Por encima del promedio",AND(I13="Moderado",U13="Débil"),"Alto",AND(I13="Por encima del promedio",U13="Fuerte"),"Moderado",AND(I13="Por encima del promedio",U13="Aceptable"),"Por encima del promedio",AND(I13="Por encima del promedio",U13="Necesita mejora"),"Alto",AND(I13="Por encima del promedio",U13="Débil"),"Alto",AND(I13="Alto",U13="Fuerte"),"Por encima del promedio",AND(I13="Alto",U13="Aceptable"),"Alto",AND(I13="Alto",U13="Necesita mejora"),"Alto",AND(I13="Alto",U13="Débil"),"Alto")</f>
        <v>Alto</v>
      </c>
      <c r="W13" s="7" t="str" cm="1">
        <f t="array" ref="W13">_xlfn.IFS(V13="Bajo","Asumir",V13="Moderado","Reducir",V13="Por encima del promedio","Evitar",V13="Alto","Evitar")</f>
        <v>Evitar</v>
      </c>
      <c r="X13" s="4" t="s">
        <v>1160</v>
      </c>
      <c r="Y13" s="5" t="s">
        <v>1161</v>
      </c>
      <c r="Z13" s="4" t="s">
        <v>212</v>
      </c>
      <c r="AA13" s="4" t="s">
        <v>1154</v>
      </c>
      <c r="AB13" s="8"/>
      <c r="AC13" s="5"/>
      <c r="AD13" s="21"/>
      <c r="AE13" s="21"/>
      <c r="AF13" s="5"/>
      <c r="AG13" s="8"/>
      <c r="AH13" s="5"/>
      <c r="AI13" s="21"/>
      <c r="AJ13" s="21"/>
      <c r="AK13" s="5"/>
      <c r="AL13" s="8"/>
      <c r="AM13" s="5"/>
      <c r="AN13" s="21"/>
      <c r="AO13" s="21"/>
      <c r="AP13" s="4"/>
      <c r="AQ13" s="8"/>
      <c r="AR13" s="5"/>
      <c r="AS13" s="21"/>
      <c r="AT13" s="21"/>
      <c r="AU13" s="4"/>
      <c r="AV13" s="8"/>
      <c r="AW13" s="5"/>
      <c r="AX13" s="21"/>
      <c r="AY13" s="21"/>
      <c r="AZ13" s="4"/>
      <c r="BA13" s="8"/>
      <c r="BB13" s="5"/>
      <c r="BC13" s="21"/>
      <c r="BD13" s="21"/>
      <c r="BE13" s="4"/>
      <c r="BF13" s="8"/>
      <c r="BG13" s="5"/>
      <c r="BH13" s="21"/>
      <c r="BI13" s="21"/>
      <c r="BJ13" s="4"/>
      <c r="BK13" s="8"/>
      <c r="BL13" s="5"/>
      <c r="BM13" s="21"/>
      <c r="BN13" s="21"/>
      <c r="BO13" s="4"/>
      <c r="BP13" s="8"/>
      <c r="BQ13" s="5"/>
      <c r="BR13" s="21"/>
      <c r="BS13" s="21"/>
      <c r="BT13" s="4"/>
      <c r="BU13" s="8"/>
      <c r="BV13" s="5"/>
      <c r="BW13" s="21"/>
      <c r="BX13" s="21"/>
      <c r="BY13" s="4"/>
      <c r="BZ13" s="8"/>
      <c r="CA13" s="5"/>
      <c r="CB13" s="21"/>
      <c r="CC13" s="21"/>
      <c r="CD13" s="4"/>
      <c r="CE13" s="8"/>
      <c r="CF13" s="5"/>
      <c r="CG13" s="21"/>
      <c r="CH13" s="21"/>
      <c r="CI13" s="4"/>
      <c r="CJ13" s="36"/>
      <c r="CK13" s="37"/>
    </row>
    <row r="14" spans="1:92" ht="78" customHeight="1" x14ac:dyDescent="0.2">
      <c r="A14" s="86" t="s">
        <v>624</v>
      </c>
      <c r="B14" s="5" t="s">
        <v>154</v>
      </c>
      <c r="C14" s="70" t="s">
        <v>1162</v>
      </c>
      <c r="D14" s="70" t="s">
        <v>1211</v>
      </c>
      <c r="E14" s="70" t="s">
        <v>1212</v>
      </c>
      <c r="F14" s="4" t="s">
        <v>76</v>
      </c>
      <c r="G14" s="9" t="s">
        <v>1164</v>
      </c>
      <c r="H14" s="20" t="s">
        <v>1165</v>
      </c>
      <c r="I14" s="34" t="s">
        <v>36</v>
      </c>
      <c r="J14" s="6" t="s">
        <v>1166</v>
      </c>
      <c r="K14" s="89">
        <v>15</v>
      </c>
      <c r="L14" s="90">
        <v>1</v>
      </c>
      <c r="M14" s="90">
        <v>1</v>
      </c>
      <c r="N14" s="90">
        <v>1</v>
      </c>
      <c r="O14" s="90">
        <v>1</v>
      </c>
      <c r="P14" s="90">
        <v>1</v>
      </c>
      <c r="Q14" s="89">
        <f t="shared" si="1"/>
        <v>5</v>
      </c>
      <c r="R14" s="89">
        <f t="shared" si="0"/>
        <v>75</v>
      </c>
      <c r="S14" s="88" t="s">
        <v>209</v>
      </c>
      <c r="T14" s="88" t="s">
        <v>231</v>
      </c>
      <c r="U14" s="35" t="str" cm="1">
        <f t="array" ref="U14">_xlfn.IFS(R14&lt;=0,"No aplica",R14&lt;=39,"Débil",R14&lt;=59,"Necesita mejora",R14&lt;=79,"Aceptable",R14&lt;=100,"Fuerte")</f>
        <v>Aceptable</v>
      </c>
      <c r="V14" s="34" t="str" cm="1">
        <f t="array" ref="V14">_xlfn.IFS(AND(I14="Bajo",U14="Fuerte"),"Bajo",AND(I14="Bajo",U14="Aceptable"),"Bajo",AND(I14="Bajo",U14="Necesita mejora"),"Moderado",AND(I14="Bajo",U14="Débil"),"Por encima del promedio",AND(I14="Moderado",U14="Fuerte"),"Bajo",AND(I14="Moderado",U14="Aceptable"),"Moderado",AND(I14="Moderado",U14="Necesita mejora"),"Por encima del promedio",AND(I14="Moderado",U14="Débil"),"Alto",AND(I14="Por encima del promedio",U14="Fuerte"),"Moderado",AND(I14="Por encima del promedio",U14="Aceptable"),"Por encima del promedio",AND(I14="Por encima del promedio",U14="Necesita mejora"),"Alto",AND(I14="Por encima del promedio",U14="Débil"),"Alto",AND(I14="Alto",U14="Fuerte"),"Por encima del promedio",AND(I14="Alto",U14="Aceptable"),"Alto",AND(I14="Alto",U14="Necesita mejora"),"Alto",AND(I14="Alto",U14="Débil"),"Alto")</f>
        <v>Moderado</v>
      </c>
      <c r="W14" s="7" t="str" cm="1">
        <f t="array" ref="W14">_xlfn.IFS(V14="Bajo","Asumir",V14="Moderado","Reducir",V14="Por encima del promedio","Evitar",V14="Alto","Evitar")</f>
        <v>Reducir</v>
      </c>
      <c r="X14" s="4" t="s">
        <v>1167</v>
      </c>
      <c r="Y14" s="5" t="s">
        <v>1168</v>
      </c>
      <c r="Z14" s="4" t="s">
        <v>368</v>
      </c>
      <c r="AA14" s="4" t="s">
        <v>1154</v>
      </c>
      <c r="AB14" s="8"/>
      <c r="AC14" s="5"/>
      <c r="AD14" s="21"/>
      <c r="AE14" s="21"/>
      <c r="AF14" s="5"/>
      <c r="AG14" s="8"/>
      <c r="AH14" s="5"/>
      <c r="AI14" s="21"/>
      <c r="AJ14" s="21"/>
      <c r="AK14" s="5"/>
      <c r="AL14" s="8"/>
      <c r="AM14" s="5"/>
      <c r="AN14" s="21"/>
      <c r="AO14" s="21"/>
      <c r="AP14" s="4"/>
      <c r="AQ14" s="8"/>
      <c r="AR14" s="5"/>
      <c r="AS14" s="21"/>
      <c r="AT14" s="21"/>
      <c r="AU14" s="4"/>
      <c r="AV14" s="8"/>
      <c r="AW14" s="5"/>
      <c r="AX14" s="21"/>
      <c r="AY14" s="21"/>
      <c r="AZ14" s="4"/>
      <c r="BA14" s="8"/>
      <c r="BB14" s="5"/>
      <c r="BC14" s="21"/>
      <c r="BD14" s="21"/>
      <c r="BE14" s="4"/>
      <c r="BF14" s="8"/>
      <c r="BG14" s="5"/>
      <c r="BH14" s="21"/>
      <c r="BI14" s="21"/>
      <c r="BJ14" s="4"/>
      <c r="BK14" s="8"/>
      <c r="BL14" s="5"/>
      <c r="BM14" s="21"/>
      <c r="BN14" s="21"/>
      <c r="BO14" s="4"/>
      <c r="BP14" s="8"/>
      <c r="BQ14" s="5"/>
      <c r="BR14" s="21"/>
      <c r="BS14" s="21"/>
      <c r="BT14" s="4"/>
      <c r="BU14" s="8"/>
      <c r="BV14" s="5"/>
      <c r="BW14" s="21"/>
      <c r="BX14" s="21"/>
      <c r="BY14" s="4"/>
      <c r="BZ14" s="8"/>
      <c r="CA14" s="5"/>
      <c r="CB14" s="21"/>
      <c r="CC14" s="21"/>
      <c r="CD14" s="4"/>
      <c r="CE14" s="8"/>
      <c r="CF14" s="5"/>
      <c r="CG14" s="21"/>
      <c r="CH14" s="21"/>
      <c r="CI14" s="4"/>
      <c r="CJ14" s="36"/>
      <c r="CK14" s="37"/>
    </row>
    <row r="15" spans="1:92" ht="85.5" x14ac:dyDescent="0.2">
      <c r="A15" s="86" t="s">
        <v>639</v>
      </c>
      <c r="B15" s="5" t="s">
        <v>154</v>
      </c>
      <c r="C15" s="70" t="s">
        <v>1170</v>
      </c>
      <c r="D15" s="70" t="s">
        <v>1171</v>
      </c>
      <c r="E15" s="70" t="s">
        <v>1172</v>
      </c>
      <c r="F15" s="4" t="s">
        <v>81</v>
      </c>
      <c r="G15" s="9" t="s">
        <v>1173</v>
      </c>
      <c r="H15" s="20" t="s">
        <v>1174</v>
      </c>
      <c r="I15" s="34" t="s">
        <v>36</v>
      </c>
      <c r="J15" s="6" t="s">
        <v>1175</v>
      </c>
      <c r="K15" s="89">
        <v>10</v>
      </c>
      <c r="L15" s="90">
        <v>1</v>
      </c>
      <c r="M15" s="90">
        <v>1</v>
      </c>
      <c r="N15" s="90">
        <v>1</v>
      </c>
      <c r="O15" s="90">
        <v>1</v>
      </c>
      <c r="P15" s="90">
        <v>1</v>
      </c>
      <c r="Q15" s="89">
        <f t="shared" si="1"/>
        <v>5</v>
      </c>
      <c r="R15" s="89">
        <f t="shared" si="0"/>
        <v>50</v>
      </c>
      <c r="S15" s="88" t="s">
        <v>209</v>
      </c>
      <c r="T15" s="88" t="s">
        <v>231</v>
      </c>
      <c r="U15" s="35" t="str" cm="1">
        <f t="array" ref="U15">_xlfn.IFS(R15&lt;=0,"No aplica",R15&lt;=39,"Débil",R15&lt;=59,"Necesita mejora",R15&lt;=79,"Aceptable",R15&lt;=100,"Fuerte")</f>
        <v>Necesita mejora</v>
      </c>
      <c r="V15" s="34" t="str" cm="1">
        <f t="array" ref="V15">_xlfn.IFS(AND(I15="Bajo",U15="Fuerte"),"Bajo",AND(I15="Bajo",U15="Aceptable"),"Bajo",AND(I15="Bajo",U15="Necesita mejora"),"Moderado",AND(I15="Bajo",U15="Débil"),"Por encima del promedio",AND(I15="Moderado",U15="Fuerte"),"Bajo",AND(I15="Moderado",U15="Aceptable"),"Moderado",AND(I15="Moderado",U15="Necesita mejora"),"Por encima del promedio",AND(I15="Moderado",U15="Débil"),"Alto",AND(I15="Por encima del promedio",U15="Fuerte"),"Moderado",AND(I15="Por encima del promedio",U15="Aceptable"),"Por encima del promedio",AND(I15="Por encima del promedio",U15="Necesita mejora"),"Alto",AND(I15="Por encima del promedio",U15="Débil"),"Alto",AND(I15="Alto",U15="Fuerte"),"Por encima del promedio",AND(I15="Alto",U15="Aceptable"),"Alto",AND(I15="Alto",U15="Necesita mejora"),"Alto",AND(I15="Alto",U15="Débil"),"Alto")</f>
        <v>Por encima del promedio</v>
      </c>
      <c r="W15" s="7" t="str" cm="1">
        <f t="array" ref="W15">_xlfn.IFS(V15="Bajo","Asumir",V15="Moderado","Reducir",V15="Por encima del promedio","Evitar",V15="Alto","Evitar")</f>
        <v>Evitar</v>
      </c>
      <c r="X15" s="4" t="s">
        <v>1176</v>
      </c>
      <c r="Y15" s="5" t="s">
        <v>1169</v>
      </c>
      <c r="Z15" s="4" t="s">
        <v>212</v>
      </c>
      <c r="AA15" s="4" t="s">
        <v>1213</v>
      </c>
      <c r="AB15" s="8"/>
      <c r="AC15" s="5"/>
      <c r="AD15" s="21"/>
      <c r="AE15" s="21"/>
      <c r="AF15" s="5"/>
      <c r="AG15" s="8"/>
      <c r="AH15" s="5"/>
      <c r="AI15" s="21"/>
      <c r="AJ15" s="21"/>
      <c r="AK15" s="5"/>
      <c r="AL15" s="8"/>
      <c r="AM15" s="5"/>
      <c r="AN15" s="21"/>
      <c r="AO15" s="21"/>
      <c r="AP15" s="4"/>
      <c r="AQ15" s="8"/>
      <c r="AR15" s="5"/>
      <c r="AS15" s="21"/>
      <c r="AT15" s="21"/>
      <c r="AU15" s="4"/>
      <c r="AV15" s="8"/>
      <c r="AW15" s="5"/>
      <c r="AX15" s="21"/>
      <c r="AY15" s="21"/>
      <c r="AZ15" s="4"/>
      <c r="BA15" s="8"/>
      <c r="BB15" s="5"/>
      <c r="BC15" s="21"/>
      <c r="BD15" s="21"/>
      <c r="BE15" s="4"/>
      <c r="BF15" s="8"/>
      <c r="BG15" s="5"/>
      <c r="BH15" s="21"/>
      <c r="BI15" s="21"/>
      <c r="BJ15" s="4"/>
      <c r="BK15" s="8"/>
      <c r="BL15" s="5"/>
      <c r="BM15" s="21"/>
      <c r="BN15" s="21"/>
      <c r="BO15" s="4"/>
      <c r="BP15" s="8"/>
      <c r="BQ15" s="5"/>
      <c r="BR15" s="21"/>
      <c r="BS15" s="21"/>
      <c r="BT15" s="4"/>
      <c r="BU15" s="8"/>
      <c r="BV15" s="5"/>
      <c r="BW15" s="21"/>
      <c r="BX15" s="21"/>
      <c r="BY15" s="4"/>
      <c r="BZ15" s="8"/>
      <c r="CA15" s="5"/>
      <c r="CB15" s="21"/>
      <c r="CC15" s="21"/>
      <c r="CD15" s="4"/>
      <c r="CE15" s="8"/>
      <c r="CF15" s="5"/>
      <c r="CG15" s="21"/>
      <c r="CH15" s="21"/>
      <c r="CI15" s="4"/>
      <c r="CJ15" s="36"/>
      <c r="CK15" s="37"/>
    </row>
    <row r="16" spans="1:92" ht="84" customHeight="1" x14ac:dyDescent="0.2">
      <c r="A16" s="86" t="s">
        <v>640</v>
      </c>
      <c r="B16" s="5" t="s">
        <v>154</v>
      </c>
      <c r="C16" s="70" t="s">
        <v>1177</v>
      </c>
      <c r="D16" s="70" t="s">
        <v>1178</v>
      </c>
      <c r="E16" s="70" t="s">
        <v>1185</v>
      </c>
      <c r="F16" s="4" t="s">
        <v>81</v>
      </c>
      <c r="G16" s="9" t="s">
        <v>1179</v>
      </c>
      <c r="H16" s="20" t="s">
        <v>1180</v>
      </c>
      <c r="I16" s="34" t="s">
        <v>36</v>
      </c>
      <c r="J16" s="6" t="s">
        <v>1181</v>
      </c>
      <c r="K16" s="89">
        <v>10</v>
      </c>
      <c r="L16" s="90">
        <v>1</v>
      </c>
      <c r="M16" s="90">
        <v>1</v>
      </c>
      <c r="N16" s="90">
        <v>1</v>
      </c>
      <c r="O16" s="90">
        <v>1</v>
      </c>
      <c r="P16" s="90">
        <v>1</v>
      </c>
      <c r="Q16" s="89">
        <f t="shared" si="1"/>
        <v>5</v>
      </c>
      <c r="R16" s="89">
        <f t="shared" si="0"/>
        <v>50</v>
      </c>
      <c r="S16" s="88" t="s">
        <v>209</v>
      </c>
      <c r="T16" s="88" t="s">
        <v>231</v>
      </c>
      <c r="U16" s="35" t="str" cm="1">
        <f t="array" ref="U16">_xlfn.IFS(R16&lt;=0,"No aplica",R16&lt;=39,"Débil",R16&lt;=59,"Necesita mejora",R16&lt;=79,"Aceptable",R16&lt;=100,"Fuerte")</f>
        <v>Necesita mejora</v>
      </c>
      <c r="V16" s="34" t="str" cm="1">
        <f t="array" ref="V16">_xlfn.IFS(AND(I16="Bajo",U16="Fuerte"),"Bajo",AND(I16="Bajo",U16="Aceptable"),"Bajo",AND(I16="Bajo",U16="Necesita mejora"),"Moderado",AND(I16="Bajo",U16="Débil"),"Por encima del promedio",AND(I16="Moderado",U16="Fuerte"),"Bajo",AND(I16="Moderado",U16="Aceptable"),"Moderado",AND(I16="Moderado",U16="Necesita mejora"),"Por encima del promedio",AND(I16="Moderado",U16="Débil"),"Alto",AND(I16="Por encima del promedio",U16="Fuerte"),"Moderado",AND(I16="Por encima del promedio",U16="Aceptable"),"Por encima del promedio",AND(I16="Por encima del promedio",U16="Necesita mejora"),"Alto",AND(I16="Por encima del promedio",U16="Débil"),"Alto",AND(I16="Alto",U16="Fuerte"),"Por encima del promedio",AND(I16="Alto",U16="Aceptable"),"Alto",AND(I16="Alto",U16="Necesita mejora"),"Alto",AND(I16="Alto",U16="Débil"),"Alto")</f>
        <v>Por encima del promedio</v>
      </c>
      <c r="W16" s="7" t="str" cm="1">
        <f t="array" ref="W16">_xlfn.IFS(V16="Bajo","Asumir",V16="Moderado","Reducir",V16="Por encima del promedio","Evitar",V16="Alto","Evitar")</f>
        <v>Evitar</v>
      </c>
      <c r="X16" s="4" t="s">
        <v>1176</v>
      </c>
      <c r="Y16" s="5" t="s">
        <v>1169</v>
      </c>
      <c r="Z16" s="4" t="s">
        <v>212</v>
      </c>
      <c r="AA16" s="4" t="s">
        <v>1213</v>
      </c>
      <c r="AB16" s="8"/>
      <c r="AC16" s="5"/>
      <c r="AD16" s="21"/>
      <c r="AE16" s="21"/>
      <c r="AF16" s="5"/>
      <c r="AG16" s="8"/>
      <c r="AH16" s="5"/>
      <c r="AI16" s="21"/>
      <c r="AJ16" s="21"/>
      <c r="AK16" s="5"/>
      <c r="AL16" s="8"/>
      <c r="AM16" s="5"/>
      <c r="AN16" s="21"/>
      <c r="AO16" s="21"/>
      <c r="AP16" s="4"/>
      <c r="AQ16" s="8"/>
      <c r="AR16" s="5"/>
      <c r="AS16" s="21"/>
      <c r="AT16" s="21"/>
      <c r="AU16" s="4"/>
      <c r="AV16" s="8"/>
      <c r="AW16" s="5"/>
      <c r="AX16" s="21"/>
      <c r="AY16" s="21"/>
      <c r="AZ16" s="4"/>
      <c r="BA16" s="8"/>
      <c r="BB16" s="5"/>
      <c r="BC16" s="21"/>
      <c r="BD16" s="21"/>
      <c r="BE16" s="4"/>
      <c r="BF16" s="8"/>
      <c r="BG16" s="5"/>
      <c r="BH16" s="21"/>
      <c r="BI16" s="21"/>
      <c r="BJ16" s="4"/>
      <c r="BK16" s="8"/>
      <c r="BL16" s="5"/>
      <c r="BM16" s="21"/>
      <c r="BN16" s="21"/>
      <c r="BO16" s="4"/>
      <c r="BP16" s="8"/>
      <c r="BQ16" s="5"/>
      <c r="BR16" s="21"/>
      <c r="BS16" s="21"/>
      <c r="BT16" s="4"/>
      <c r="BU16" s="8"/>
      <c r="BV16" s="5"/>
      <c r="BW16" s="21"/>
      <c r="BX16" s="21"/>
      <c r="BY16" s="4"/>
      <c r="BZ16" s="8"/>
      <c r="CA16" s="5"/>
      <c r="CB16" s="21"/>
      <c r="CC16" s="21"/>
      <c r="CD16" s="4"/>
      <c r="CE16" s="8"/>
      <c r="CF16" s="5"/>
      <c r="CG16" s="21"/>
      <c r="CH16" s="21"/>
      <c r="CI16" s="4"/>
      <c r="CJ16" s="36"/>
      <c r="CK16" s="37"/>
    </row>
    <row r="17" spans="1:89" ht="63.75" customHeight="1" x14ac:dyDescent="0.2">
      <c r="A17" s="86" t="s">
        <v>641</v>
      </c>
      <c r="B17" s="5" t="s">
        <v>154</v>
      </c>
      <c r="C17" s="70" t="s">
        <v>1182</v>
      </c>
      <c r="D17" s="70" t="s">
        <v>1183</v>
      </c>
      <c r="E17" s="70" t="s">
        <v>1184</v>
      </c>
      <c r="F17" s="4" t="s">
        <v>76</v>
      </c>
      <c r="G17" s="9" t="s">
        <v>1186</v>
      </c>
      <c r="H17" s="20" t="s">
        <v>1187</v>
      </c>
      <c r="I17" s="34" t="s">
        <v>7</v>
      </c>
      <c r="J17" s="6" t="s">
        <v>1188</v>
      </c>
      <c r="K17" s="89">
        <v>15</v>
      </c>
      <c r="L17" s="90">
        <v>1</v>
      </c>
      <c r="M17" s="90">
        <v>1</v>
      </c>
      <c r="N17" s="90">
        <v>0</v>
      </c>
      <c r="O17" s="90">
        <v>1</v>
      </c>
      <c r="P17" s="90">
        <v>1</v>
      </c>
      <c r="Q17" s="89">
        <f t="shared" si="1"/>
        <v>4</v>
      </c>
      <c r="R17" s="89">
        <f t="shared" si="0"/>
        <v>60</v>
      </c>
      <c r="S17" s="88" t="s">
        <v>209</v>
      </c>
      <c r="T17" s="88" t="s">
        <v>231</v>
      </c>
      <c r="U17" s="35" t="str" cm="1">
        <f t="array" ref="U17">_xlfn.IFS(R17&lt;=0,"No aplica",R17&lt;=39,"Débil",R17&lt;=59,"Necesita mejora",R17&lt;=79,"Aceptable",R17&lt;=100,"Fuerte")</f>
        <v>Aceptable</v>
      </c>
      <c r="V17" s="34" t="str" cm="1">
        <f t="array" ref="V17">_xlfn.IFS(AND(I17="Bajo",U17="Fuerte"),"Bajo",AND(I17="Bajo",U17="Aceptable"),"Bajo",AND(I17="Bajo",U17="Necesita mejora"),"Moderado",AND(I17="Bajo",U17="Débil"),"Por encima del promedio",AND(I17="Moderado",U17="Fuerte"),"Bajo",AND(I17="Moderado",U17="Aceptable"),"Moderado",AND(I17="Moderado",U17="Necesita mejora"),"Por encima del promedio",AND(I17="Moderado",U17="Débil"),"Alto",AND(I17="Por encima del promedio",U17="Fuerte"),"Moderado",AND(I17="Por encima del promedio",U17="Aceptable"),"Por encima del promedio",AND(I17="Por encima del promedio",U17="Necesita mejora"),"Alto",AND(I17="Por encima del promedio",U17="Débil"),"Alto",AND(I17="Alto",U17="Fuerte"),"Por encima del promedio",AND(I17="Alto",U17="Aceptable"),"Alto",AND(I17="Alto",U17="Necesita mejora"),"Alto",AND(I17="Alto",U17="Débil"),"Alto")</f>
        <v>Alto</v>
      </c>
      <c r="W17" s="7" t="str" cm="1">
        <f t="array" ref="W17">_xlfn.IFS(V17="Bajo","Asumir",V17="Moderado","Reducir",V17="Por encima del promedio","Evitar",V17="Alto","Evitar")</f>
        <v>Evitar</v>
      </c>
      <c r="X17" s="4" t="s">
        <v>1189</v>
      </c>
      <c r="Y17" s="5" t="s">
        <v>622</v>
      </c>
      <c r="Z17" s="4" t="s">
        <v>212</v>
      </c>
      <c r="AA17" s="4" t="s">
        <v>1190</v>
      </c>
      <c r="AB17" s="8"/>
      <c r="AC17" s="5"/>
      <c r="AD17" s="21"/>
      <c r="AE17" s="21"/>
      <c r="AF17" s="5"/>
      <c r="AG17" s="8"/>
      <c r="AH17" s="5"/>
      <c r="AI17" s="21"/>
      <c r="AJ17" s="21"/>
      <c r="AK17" s="5"/>
      <c r="AL17" s="8"/>
      <c r="AM17" s="5"/>
      <c r="AN17" s="21"/>
      <c r="AO17" s="21"/>
      <c r="AP17" s="4"/>
      <c r="AQ17" s="8"/>
      <c r="AR17" s="5"/>
      <c r="AS17" s="21"/>
      <c r="AT17" s="21"/>
      <c r="AU17" s="4"/>
      <c r="AV17" s="8"/>
      <c r="AW17" s="5"/>
      <c r="AX17" s="21"/>
      <c r="AY17" s="21"/>
      <c r="AZ17" s="4"/>
      <c r="BA17" s="8"/>
      <c r="BB17" s="5"/>
      <c r="BC17" s="21"/>
      <c r="BD17" s="21"/>
      <c r="BE17" s="4"/>
      <c r="BF17" s="8"/>
      <c r="BG17" s="5"/>
      <c r="BH17" s="21"/>
      <c r="BI17" s="21"/>
      <c r="BJ17" s="4"/>
      <c r="BK17" s="8"/>
      <c r="BL17" s="5"/>
      <c r="BM17" s="21"/>
      <c r="BN17" s="21"/>
      <c r="BO17" s="4"/>
      <c r="BP17" s="8"/>
      <c r="BQ17" s="5"/>
      <c r="BR17" s="21"/>
      <c r="BS17" s="21"/>
      <c r="BT17" s="4"/>
      <c r="BU17" s="8"/>
      <c r="BV17" s="5"/>
      <c r="BW17" s="21"/>
      <c r="BX17" s="21"/>
      <c r="BY17" s="4"/>
      <c r="BZ17" s="8"/>
      <c r="CA17" s="5"/>
      <c r="CB17" s="21"/>
      <c r="CC17" s="21"/>
      <c r="CD17" s="4"/>
      <c r="CE17" s="8"/>
      <c r="CF17" s="5"/>
      <c r="CG17" s="21"/>
      <c r="CH17" s="21"/>
      <c r="CI17" s="4"/>
      <c r="CJ17" s="36"/>
      <c r="CK17" s="37"/>
    </row>
    <row r="18" spans="1:89" ht="71.25" x14ac:dyDescent="0.2">
      <c r="A18" s="86" t="s">
        <v>642</v>
      </c>
      <c r="B18" s="5" t="s">
        <v>154</v>
      </c>
      <c r="C18" s="70" t="s">
        <v>1191</v>
      </c>
      <c r="D18" s="70" t="s">
        <v>1192</v>
      </c>
      <c r="E18" s="70" t="s">
        <v>1193</v>
      </c>
      <c r="F18" s="4" t="s">
        <v>76</v>
      </c>
      <c r="G18" s="9" t="s">
        <v>1194</v>
      </c>
      <c r="H18" s="20" t="s">
        <v>1195</v>
      </c>
      <c r="I18" s="34" t="s">
        <v>36</v>
      </c>
      <c r="J18" s="6" t="s">
        <v>1214</v>
      </c>
      <c r="K18" s="89">
        <v>15</v>
      </c>
      <c r="L18" s="90">
        <v>1</v>
      </c>
      <c r="M18" s="90">
        <v>1</v>
      </c>
      <c r="N18" s="90">
        <v>1</v>
      </c>
      <c r="O18" s="90">
        <v>1</v>
      </c>
      <c r="P18" s="90">
        <v>1</v>
      </c>
      <c r="Q18" s="89">
        <f t="shared" si="1"/>
        <v>5</v>
      </c>
      <c r="R18" s="89">
        <f t="shared" si="0"/>
        <v>75</v>
      </c>
      <c r="S18" s="88" t="s">
        <v>209</v>
      </c>
      <c r="T18" s="88" t="s">
        <v>231</v>
      </c>
      <c r="U18" s="35" t="str" cm="1">
        <f t="array" ref="U18">_xlfn.IFS(R18&lt;=0,"No aplica",R18&lt;=39,"Débil",R18&lt;=59,"Necesita mejora",R18&lt;=79,"Aceptable",R18&lt;=100,"Fuerte")</f>
        <v>Aceptable</v>
      </c>
      <c r="V18" s="34" t="str" cm="1">
        <f t="array" ref="V18">_xlfn.IFS(AND(I18="Bajo",U18="Fuerte"),"Bajo",AND(I18="Bajo",U18="Aceptable"),"Bajo",AND(I18="Bajo",U18="Necesita mejora"),"Moderado",AND(I18="Bajo",U18="Débil"),"Por encima del promedio",AND(I18="Moderado",U18="Fuerte"),"Bajo",AND(I18="Moderado",U18="Aceptable"),"Moderado",AND(I18="Moderado",U18="Necesita mejora"),"Por encima del promedio",AND(I18="Moderado",U18="Débil"),"Alto",AND(I18="Por encima del promedio",U18="Fuerte"),"Moderado",AND(I18="Por encima del promedio",U18="Aceptable"),"Por encima del promedio",AND(I18="Por encima del promedio",U18="Necesita mejora"),"Alto",AND(I18="Por encima del promedio",U18="Débil"),"Alto",AND(I18="Alto",U18="Fuerte"),"Por encima del promedio",AND(I18="Alto",U18="Aceptable"),"Alto",AND(I18="Alto",U18="Necesita mejora"),"Alto",AND(I18="Alto",U18="Débil"),"Alto")</f>
        <v>Moderado</v>
      </c>
      <c r="W18" s="7" t="str" cm="1">
        <f t="array" ref="W18">_xlfn.IFS(V18="Bajo","Asumir",V18="Moderado","Reducir",V18="Por encima del promedio","Evitar",V18="Alto","Evitar")</f>
        <v>Reducir</v>
      </c>
      <c r="X18" s="4" t="s">
        <v>1215</v>
      </c>
      <c r="Y18" s="5" t="s">
        <v>622</v>
      </c>
      <c r="Z18" s="4" t="s">
        <v>212</v>
      </c>
      <c r="AA18" s="4" t="s">
        <v>1154</v>
      </c>
      <c r="AB18" s="8"/>
      <c r="AC18" s="5"/>
      <c r="AD18" s="21"/>
      <c r="AE18" s="21"/>
      <c r="AF18" s="5"/>
      <c r="AG18" s="8"/>
      <c r="AH18" s="5"/>
      <c r="AI18" s="21"/>
      <c r="AJ18" s="21"/>
      <c r="AK18" s="5"/>
      <c r="AL18" s="8"/>
      <c r="AM18" s="5"/>
      <c r="AN18" s="21"/>
      <c r="AO18" s="21"/>
      <c r="AP18" s="4"/>
      <c r="AQ18" s="8"/>
      <c r="AR18" s="5"/>
      <c r="AS18" s="21"/>
      <c r="AT18" s="21"/>
      <c r="AU18" s="4"/>
      <c r="AV18" s="8"/>
      <c r="AW18" s="5"/>
      <c r="AX18" s="21"/>
      <c r="AY18" s="21"/>
      <c r="AZ18" s="4"/>
      <c r="BA18" s="8"/>
      <c r="BB18" s="5"/>
      <c r="BC18" s="21"/>
      <c r="BD18" s="21"/>
      <c r="BE18" s="4"/>
      <c r="BF18" s="8"/>
      <c r="BG18" s="5"/>
      <c r="BH18" s="21"/>
      <c r="BI18" s="21"/>
      <c r="BJ18" s="4"/>
      <c r="BK18" s="8"/>
      <c r="BL18" s="5"/>
      <c r="BM18" s="21"/>
      <c r="BN18" s="21"/>
      <c r="BO18" s="4"/>
      <c r="BP18" s="8"/>
      <c r="BQ18" s="5"/>
      <c r="BR18" s="21"/>
      <c r="BS18" s="21"/>
      <c r="BT18" s="4"/>
      <c r="BU18" s="8"/>
      <c r="BV18" s="5"/>
      <c r="BW18" s="21"/>
      <c r="BX18" s="21"/>
      <c r="BY18" s="4"/>
      <c r="BZ18" s="8"/>
      <c r="CA18" s="5"/>
      <c r="CB18" s="21"/>
      <c r="CC18" s="21"/>
      <c r="CD18" s="4"/>
      <c r="CE18" s="8"/>
      <c r="CF18" s="5"/>
      <c r="CG18" s="21"/>
      <c r="CH18" s="21"/>
      <c r="CI18" s="4"/>
      <c r="CJ18" s="36"/>
      <c r="CK18" s="37"/>
    </row>
    <row r="19" spans="1:89" ht="156.75" x14ac:dyDescent="0.2">
      <c r="A19" s="86" t="s">
        <v>857</v>
      </c>
      <c r="B19" s="5" t="s">
        <v>154</v>
      </c>
      <c r="C19" s="70" t="s">
        <v>1196</v>
      </c>
      <c r="D19" s="70" t="s">
        <v>1197</v>
      </c>
      <c r="E19" s="70" t="s">
        <v>1198</v>
      </c>
      <c r="F19" s="4" t="s">
        <v>83</v>
      </c>
      <c r="G19" s="9" t="s">
        <v>1199</v>
      </c>
      <c r="H19" s="20" t="s">
        <v>1200</v>
      </c>
      <c r="I19" s="34" t="s">
        <v>10</v>
      </c>
      <c r="J19" s="6" t="s">
        <v>1201</v>
      </c>
      <c r="K19" s="89">
        <v>15</v>
      </c>
      <c r="L19" s="90">
        <v>0</v>
      </c>
      <c r="M19" s="90">
        <v>0</v>
      </c>
      <c r="N19" s="90">
        <v>0</v>
      </c>
      <c r="O19" s="90">
        <v>0</v>
      </c>
      <c r="P19" s="90">
        <v>1</v>
      </c>
      <c r="Q19" s="89">
        <f t="shared" si="1"/>
        <v>1</v>
      </c>
      <c r="R19" s="89">
        <f t="shared" si="0"/>
        <v>15</v>
      </c>
      <c r="S19" s="88" t="s">
        <v>209</v>
      </c>
      <c r="T19" s="88" t="s">
        <v>231</v>
      </c>
      <c r="U19" s="35" t="str" cm="1">
        <f t="array" ref="U19">_xlfn.IFS(R19&lt;=0,"No aplica",R19&lt;=39,"Débil",R19&lt;=59,"Necesita mejora",R19&lt;=79,"Aceptable",R19&lt;=100,"Fuerte")</f>
        <v>Débil</v>
      </c>
      <c r="V19" s="34" t="str" cm="1">
        <f t="array" ref="V19">_xlfn.IFS(AND(I19="Bajo",U19="Fuerte"),"Bajo",AND(I19="Bajo",U19="Aceptable"),"Bajo",AND(I19="Bajo",U19="Necesita mejora"),"Moderado",AND(I19="Bajo",U19="Débil"),"Por encima del promedio",AND(I19="Moderado",U19="Fuerte"),"Bajo",AND(I19="Moderado",U19="Aceptable"),"Moderado",AND(I19="Moderado",U19="Necesita mejora"),"Por encima del promedio",AND(I19="Moderado",U19="Débil"),"Alto",AND(I19="Por encima del promedio",U19="Fuerte"),"Moderado",AND(I19="Por encima del promedio",U19="Aceptable"),"Por encima del promedio",AND(I19="Por encima del promedio",U19="Necesita mejora"),"Alto",AND(I19="Por encima del promedio",U19="Débil"),"Alto",AND(I19="Alto",U19="Fuerte"),"Por encima del promedio",AND(I19="Alto",U19="Aceptable"),"Alto",AND(I19="Alto",U19="Necesita mejora"),"Alto",AND(I19="Alto",U19="Débil"),"Alto")</f>
        <v>Alto</v>
      </c>
      <c r="W19" s="7" t="str" cm="1">
        <f t="array" ref="W19">_xlfn.IFS(V19="Bajo","Asumir",V19="Moderado","Reducir",V19="Por encima del promedio","Evitar",V19="Alto","Evitar")</f>
        <v>Evitar</v>
      </c>
      <c r="X19" s="4" t="s">
        <v>1202</v>
      </c>
      <c r="Y19" s="5" t="s">
        <v>1203</v>
      </c>
      <c r="Z19" s="4" t="s">
        <v>212</v>
      </c>
      <c r="AA19" s="4" t="s">
        <v>1154</v>
      </c>
      <c r="AB19" s="8"/>
      <c r="AC19" s="5"/>
      <c r="AD19" s="21"/>
      <c r="AE19" s="21"/>
      <c r="AF19" s="5"/>
      <c r="AG19" s="8"/>
      <c r="AH19" s="5"/>
      <c r="AI19" s="21"/>
      <c r="AJ19" s="21"/>
      <c r="AK19" s="5"/>
      <c r="AL19" s="8"/>
      <c r="AM19" s="5"/>
      <c r="AN19" s="21"/>
      <c r="AO19" s="21"/>
      <c r="AP19" s="4"/>
      <c r="AQ19" s="8"/>
      <c r="AR19" s="5"/>
      <c r="AS19" s="21"/>
      <c r="AT19" s="21"/>
      <c r="AU19" s="4"/>
      <c r="AV19" s="8"/>
      <c r="AW19" s="5"/>
      <c r="AX19" s="21"/>
      <c r="AY19" s="21"/>
      <c r="AZ19" s="4"/>
      <c r="BA19" s="8"/>
      <c r="BB19" s="5"/>
      <c r="BC19" s="21"/>
      <c r="BD19" s="21"/>
      <c r="BE19" s="4"/>
      <c r="BF19" s="8"/>
      <c r="BG19" s="5"/>
      <c r="BH19" s="21"/>
      <c r="BI19" s="21"/>
      <c r="BJ19" s="4"/>
      <c r="BK19" s="8"/>
      <c r="BL19" s="5"/>
      <c r="BM19" s="21"/>
      <c r="BN19" s="21"/>
      <c r="BO19" s="4"/>
      <c r="BP19" s="8"/>
      <c r="BQ19" s="5"/>
      <c r="BR19" s="21"/>
      <c r="BS19" s="21"/>
      <c r="BT19" s="4"/>
      <c r="BU19" s="8"/>
      <c r="BV19" s="5"/>
      <c r="BW19" s="21"/>
      <c r="BX19" s="21"/>
      <c r="BY19" s="4"/>
      <c r="BZ19" s="8"/>
      <c r="CA19" s="5"/>
      <c r="CB19" s="21"/>
      <c r="CC19" s="21"/>
      <c r="CD19" s="4"/>
      <c r="CE19" s="8"/>
      <c r="CF19" s="5"/>
      <c r="CG19" s="21"/>
      <c r="CH19" s="21"/>
      <c r="CI19" s="4"/>
      <c r="CJ19" s="36"/>
      <c r="CK19" s="37"/>
    </row>
    <row r="20" spans="1:89" ht="114" x14ac:dyDescent="0.2">
      <c r="A20" s="86" t="s">
        <v>858</v>
      </c>
      <c r="B20" s="5" t="s">
        <v>154</v>
      </c>
      <c r="C20" s="70" t="s">
        <v>1204</v>
      </c>
      <c r="D20" s="70" t="s">
        <v>1205</v>
      </c>
      <c r="E20" s="70" t="s">
        <v>1206</v>
      </c>
      <c r="F20" s="4" t="s">
        <v>83</v>
      </c>
      <c r="G20" s="9" t="s">
        <v>1207</v>
      </c>
      <c r="H20" s="20" t="s">
        <v>1208</v>
      </c>
      <c r="I20" s="34" t="s">
        <v>10</v>
      </c>
      <c r="J20" s="6" t="s">
        <v>1209</v>
      </c>
      <c r="K20" s="89">
        <v>20</v>
      </c>
      <c r="L20" s="90">
        <v>0</v>
      </c>
      <c r="M20" s="90">
        <v>0</v>
      </c>
      <c r="N20" s="90">
        <v>0</v>
      </c>
      <c r="O20" s="90">
        <v>0</v>
      </c>
      <c r="P20" s="90">
        <v>1</v>
      </c>
      <c r="Q20" s="89">
        <f t="shared" si="1"/>
        <v>1</v>
      </c>
      <c r="R20" s="89">
        <f t="shared" si="0"/>
        <v>20</v>
      </c>
      <c r="S20" s="88" t="s">
        <v>209</v>
      </c>
      <c r="T20" s="88" t="s">
        <v>231</v>
      </c>
      <c r="U20" s="35" t="str" cm="1">
        <f t="array" ref="U20">_xlfn.IFS(R20&lt;=0,"No aplica",R20&lt;=39,"Débil",R20&lt;=59,"Necesita mejora",R20&lt;=79,"Aceptable",R20&lt;=100,"Fuerte")</f>
        <v>Débil</v>
      </c>
      <c r="V20" s="34" t="str" cm="1">
        <f t="array" ref="V20">_xlfn.IFS(AND(I20="Bajo",U20="Fuerte"),"Bajo",AND(I20="Bajo",U20="Aceptable"),"Bajo",AND(I20="Bajo",U20="Necesita mejora"),"Moderado",AND(I20="Bajo",U20="Débil"),"Por encima del promedio",AND(I20="Moderado",U20="Fuerte"),"Bajo",AND(I20="Moderado",U20="Aceptable"),"Moderado",AND(I20="Moderado",U20="Necesita mejora"),"Por encima del promedio",AND(I20="Moderado",U20="Débil"),"Alto",AND(I20="Por encima del promedio",U20="Fuerte"),"Moderado",AND(I20="Por encima del promedio",U20="Aceptable"),"Por encima del promedio",AND(I20="Por encima del promedio",U20="Necesita mejora"),"Alto",AND(I20="Por encima del promedio",U20="Débil"),"Alto",AND(I20="Alto",U20="Fuerte"),"Por encima del promedio",AND(I20="Alto",U20="Aceptable"),"Alto",AND(I20="Alto",U20="Necesita mejora"),"Alto",AND(I20="Alto",U20="Débil"),"Alto")</f>
        <v>Alto</v>
      </c>
      <c r="W20" s="7" t="str" cm="1">
        <f t="array" ref="W20">_xlfn.IFS(V20="Bajo","Asumir",V20="Moderado","Reducir",V20="Por encima del promedio","Evitar",V20="Alto","Evitar")</f>
        <v>Evitar</v>
      </c>
      <c r="X20" s="4" t="s">
        <v>1202</v>
      </c>
      <c r="Y20" s="5" t="s">
        <v>1203</v>
      </c>
      <c r="Z20" s="4" t="s">
        <v>212</v>
      </c>
      <c r="AA20" s="4" t="s">
        <v>1154</v>
      </c>
      <c r="AB20" s="8"/>
      <c r="AC20" s="5"/>
      <c r="AD20" s="21"/>
      <c r="AE20" s="21"/>
      <c r="AF20" s="5"/>
      <c r="AG20" s="8"/>
      <c r="AH20" s="5"/>
      <c r="AI20" s="21"/>
      <c r="AJ20" s="21"/>
      <c r="AK20" s="5"/>
      <c r="AL20" s="8"/>
      <c r="AM20" s="5"/>
      <c r="AN20" s="21"/>
      <c r="AO20" s="21"/>
      <c r="AP20" s="4"/>
      <c r="AQ20" s="8"/>
      <c r="AR20" s="5"/>
      <c r="AS20" s="21"/>
      <c r="AT20" s="21"/>
      <c r="AU20" s="4"/>
      <c r="AV20" s="8"/>
      <c r="AW20" s="5"/>
      <c r="AX20" s="21"/>
      <c r="AY20" s="21"/>
      <c r="AZ20" s="4"/>
      <c r="BA20" s="8"/>
      <c r="BB20" s="5"/>
      <c r="BC20" s="21"/>
      <c r="BD20" s="21"/>
      <c r="BE20" s="4"/>
      <c r="BF20" s="8"/>
      <c r="BG20" s="5"/>
      <c r="BH20" s="21"/>
      <c r="BI20" s="21"/>
      <c r="BJ20" s="4"/>
      <c r="BK20" s="8"/>
      <c r="BL20" s="5"/>
      <c r="BM20" s="21"/>
      <c r="BN20" s="21"/>
      <c r="BO20" s="4"/>
      <c r="BP20" s="8"/>
      <c r="BQ20" s="5"/>
      <c r="BR20" s="21"/>
      <c r="BS20" s="21"/>
      <c r="BT20" s="4"/>
      <c r="BU20" s="8"/>
      <c r="BV20" s="5"/>
      <c r="BW20" s="21"/>
      <c r="BX20" s="21"/>
      <c r="BY20" s="4"/>
      <c r="BZ20" s="8"/>
      <c r="CA20" s="5"/>
      <c r="CB20" s="21"/>
      <c r="CC20" s="21"/>
      <c r="CD20" s="4"/>
      <c r="CE20" s="8"/>
      <c r="CF20" s="5"/>
      <c r="CG20" s="21"/>
      <c r="CH20" s="21"/>
      <c r="CI20" s="4"/>
      <c r="CJ20" s="36"/>
      <c r="CK20" s="37"/>
    </row>
    <row r="21" spans="1:89" ht="144" customHeight="1" x14ac:dyDescent="0.2">
      <c r="A21" s="86" t="s">
        <v>1115</v>
      </c>
      <c r="B21" s="5" t="s">
        <v>148</v>
      </c>
      <c r="C21" s="70" t="s">
        <v>1123</v>
      </c>
      <c r="D21" s="70" t="s">
        <v>213</v>
      </c>
      <c r="E21" s="70" t="s">
        <v>214</v>
      </c>
      <c r="F21" s="4" t="s">
        <v>76</v>
      </c>
      <c r="G21" s="9" t="s">
        <v>1124</v>
      </c>
      <c r="H21" s="20" t="s">
        <v>1125</v>
      </c>
      <c r="I21" s="34" t="s">
        <v>36</v>
      </c>
      <c r="J21" s="6" t="s">
        <v>1126</v>
      </c>
      <c r="K21" s="89">
        <v>20</v>
      </c>
      <c r="L21" s="90">
        <v>1</v>
      </c>
      <c r="M21" s="90">
        <v>1</v>
      </c>
      <c r="N21" s="90">
        <v>1</v>
      </c>
      <c r="O21" s="90">
        <v>1</v>
      </c>
      <c r="P21" s="90">
        <v>1</v>
      </c>
      <c r="Q21" s="89">
        <f>+SUM(L21:P21)</f>
        <v>5</v>
      </c>
      <c r="R21" s="89">
        <f t="shared" si="0"/>
        <v>100</v>
      </c>
      <c r="S21" s="88" t="s">
        <v>215</v>
      </c>
      <c r="T21" s="88" t="s">
        <v>234</v>
      </c>
      <c r="U21" s="35" t="str" cm="1">
        <f t="array" ref="U21">_xlfn.IFS(R21&lt;=0,"No aplica",R21&lt;=39,"Débil",R21&lt;=59,"Necesita mejora",R21&lt;=79,"Aceptable",R21&lt;=100,"Fuerte")</f>
        <v>Fuerte</v>
      </c>
      <c r="V21" s="34" t="str" cm="1">
        <f t="array" ref="V21">_xlfn.IFS(AND(I21="Bajo",U21="Fuerte"),"Bajo",AND(I21="Bajo",U21="Aceptable"),"Bajo",AND(I21="Bajo",U21="Necesita mejora"),"Moderado",AND(I21="Bajo",U21="Débil"),"Por encima del promedio",AND(I21="Moderado",U21="Fuerte"),"Bajo",AND(I21="Moderado",U21="Aceptable"),"Moderado",AND(I21="Moderado",U21="Necesita mejora"),"Por encima del promedio",AND(I21="Moderado",U21="Débil"),"Alto",AND(I21="Por encima del promedio",U21="Fuerte"),"Moderado",AND(I21="Por encima del promedio",U21="Aceptable"),"Por encima del promedio",AND(I21="Por encima del promedio",U21="Necesita mejora"),"Alto",AND(I21="Por encima del promedio",U21="Débil"),"Alto",AND(I21="Alto",U21="Fuerte"),"Por encima del promedio",AND(I21="Alto",U21="Aceptable"),"Alto",AND(I21="Alto",U21="Necesita mejora"),"Alto",AND(I21="Alto",U21="Débil"),"Alto")</f>
        <v>Bajo</v>
      </c>
      <c r="W21" s="7" t="str" cm="1">
        <f t="array" ref="W21">_xlfn.IFS(V21="Bajo","Asumir",V21="Moderado","Reducir",V21="Por encima del promedio","Evitar",V21="Alto","Evitar")</f>
        <v>Asumir</v>
      </c>
      <c r="X21" s="4" t="s">
        <v>216</v>
      </c>
      <c r="Y21" s="5" t="s">
        <v>211</v>
      </c>
      <c r="Z21" s="4" t="s">
        <v>212</v>
      </c>
      <c r="AA21" s="4"/>
      <c r="AB21" s="8"/>
      <c r="AC21" s="5"/>
      <c r="AD21" s="21"/>
      <c r="AE21" s="21"/>
      <c r="AF21" s="5"/>
      <c r="AG21" s="8"/>
      <c r="AH21" s="5"/>
      <c r="AI21" s="21"/>
      <c r="AJ21" s="21"/>
      <c r="AK21" s="5"/>
      <c r="AL21" s="8"/>
      <c r="AM21" s="5"/>
      <c r="AN21" s="21"/>
      <c r="AO21" s="21"/>
      <c r="AP21" s="4"/>
      <c r="AQ21" s="8"/>
      <c r="AR21" s="5"/>
      <c r="AS21" s="21"/>
      <c r="AT21" s="21"/>
      <c r="AU21" s="4"/>
      <c r="AV21" s="8"/>
      <c r="AW21" s="5"/>
      <c r="AX21" s="21"/>
      <c r="AY21" s="21"/>
      <c r="AZ21" s="4"/>
      <c r="BA21" s="8"/>
      <c r="BB21" s="5"/>
      <c r="BC21" s="21"/>
      <c r="BD21" s="21"/>
      <c r="BE21" s="4"/>
      <c r="BF21" s="8"/>
      <c r="BG21" s="5"/>
      <c r="BH21" s="21"/>
      <c r="BI21" s="21"/>
      <c r="BJ21" s="4"/>
      <c r="BK21" s="8"/>
      <c r="BL21" s="5"/>
      <c r="BM21" s="21"/>
      <c r="BN21" s="21"/>
      <c r="BO21" s="4"/>
      <c r="BP21" s="8"/>
      <c r="BQ21" s="5"/>
      <c r="BR21" s="21"/>
      <c r="BS21" s="21"/>
      <c r="BT21" s="4"/>
      <c r="BU21" s="8"/>
      <c r="BV21" s="5"/>
      <c r="BW21" s="21"/>
      <c r="BX21" s="21"/>
      <c r="BY21" s="4"/>
      <c r="BZ21" s="8"/>
      <c r="CA21" s="5"/>
      <c r="CB21" s="21"/>
      <c r="CC21" s="21"/>
      <c r="CD21" s="4"/>
      <c r="CE21" s="8"/>
      <c r="CF21" s="5"/>
      <c r="CG21" s="21"/>
      <c r="CH21" s="21"/>
      <c r="CI21" s="4"/>
      <c r="CJ21" s="36"/>
      <c r="CK21" s="37"/>
    </row>
    <row r="22" spans="1:89" ht="84" customHeight="1" x14ac:dyDescent="0.2">
      <c r="A22" s="86" t="s">
        <v>1116</v>
      </c>
      <c r="B22" s="5" t="s">
        <v>148</v>
      </c>
      <c r="C22" s="70" t="s">
        <v>1127</v>
      </c>
      <c r="D22" s="70" t="s">
        <v>217</v>
      </c>
      <c r="E22" s="70" t="s">
        <v>1140</v>
      </c>
      <c r="F22" s="4" t="s">
        <v>76</v>
      </c>
      <c r="G22" s="9" t="s">
        <v>1128</v>
      </c>
      <c r="H22" s="20" t="s">
        <v>1129</v>
      </c>
      <c r="I22" s="34" t="s">
        <v>36</v>
      </c>
      <c r="J22" s="6" t="s">
        <v>1130</v>
      </c>
      <c r="K22" s="89">
        <v>20</v>
      </c>
      <c r="L22" s="90">
        <v>1</v>
      </c>
      <c r="M22" s="90">
        <v>1</v>
      </c>
      <c r="N22" s="90">
        <v>1</v>
      </c>
      <c r="O22" s="90">
        <v>1</v>
      </c>
      <c r="P22" s="90">
        <v>1</v>
      </c>
      <c r="Q22" s="89">
        <f>+SUM(L22:P22)</f>
        <v>5</v>
      </c>
      <c r="R22" s="89">
        <f t="shared" si="0"/>
        <v>100</v>
      </c>
      <c r="S22" s="88" t="s">
        <v>215</v>
      </c>
      <c r="T22" s="88" t="s">
        <v>235</v>
      </c>
      <c r="U22" s="35" t="str" cm="1">
        <f t="array" ref="U22">_xlfn.IFS(R22&lt;=0,"No aplica",R22&lt;=39,"Débil",R22&lt;=59,"Necesita mejora",R22&lt;=79,"Aceptable",R22&lt;=100,"Fuerte")</f>
        <v>Fuerte</v>
      </c>
      <c r="V22" s="34" t="str" cm="1">
        <f t="array" ref="V22">_xlfn.IFS(AND(I22="Bajo",U22="Fuerte"),"Bajo",AND(I22="Bajo",U22="Aceptable"),"Bajo",AND(I22="Bajo",U22="Necesita mejora"),"Moderado",AND(I22="Bajo",U22="Débil"),"Por encima del promedio",AND(I22="Moderado",U22="Fuerte"),"Bajo",AND(I22="Moderado",U22="Aceptable"),"Moderado",AND(I22="Moderado",U22="Necesita mejora"),"Por encima del promedio",AND(I22="Moderado",U22="Débil"),"Alto",AND(I22="Por encima del promedio",U22="Fuerte"),"Moderado",AND(I22="Por encima del promedio",U22="Aceptable"),"Por encima del promedio",AND(I22="Por encima del promedio",U22="Necesita mejora"),"Alto",AND(I22="Por encima del promedio",U22="Débil"),"Alto",AND(I22="Alto",U22="Fuerte"),"Por encima del promedio",AND(I22="Alto",U22="Aceptable"),"Alto",AND(I22="Alto",U22="Necesita mejora"),"Alto",AND(I22="Alto",U22="Débil"),"Alto")</f>
        <v>Bajo</v>
      </c>
      <c r="W22" s="7" t="str" cm="1">
        <f t="array" ref="W22">_xlfn.IFS(V22="Bajo","Asumir",V22="Moderado","Reducir",V22="Por encima del promedio","Evitar",V22="Alto","Evitar")</f>
        <v>Asumir</v>
      </c>
      <c r="X22" s="4" t="s">
        <v>1131</v>
      </c>
      <c r="Y22" s="5" t="s">
        <v>211</v>
      </c>
      <c r="Z22" s="4" t="s">
        <v>212</v>
      </c>
      <c r="AA22" s="4"/>
      <c r="AB22" s="8"/>
      <c r="AC22" s="5"/>
      <c r="AD22" s="21"/>
      <c r="AE22" s="21"/>
      <c r="AF22" s="5"/>
      <c r="AG22" s="8"/>
      <c r="AH22" s="5"/>
      <c r="AI22" s="21"/>
      <c r="AJ22" s="21"/>
      <c r="AK22" s="5"/>
      <c r="AL22" s="8"/>
      <c r="AM22" s="5"/>
      <c r="AN22" s="21"/>
      <c r="AO22" s="21"/>
      <c r="AP22" s="4"/>
      <c r="AQ22" s="8"/>
      <c r="AR22" s="5"/>
      <c r="AS22" s="21"/>
      <c r="AT22" s="21"/>
      <c r="AU22" s="4"/>
      <c r="AV22" s="8"/>
      <c r="AW22" s="5"/>
      <c r="AX22" s="21"/>
      <c r="AY22" s="21"/>
      <c r="AZ22" s="4"/>
      <c r="BA22" s="8"/>
      <c r="BB22" s="5"/>
      <c r="BC22" s="21"/>
      <c r="BD22" s="21"/>
      <c r="BE22" s="4"/>
      <c r="BF22" s="8"/>
      <c r="BG22" s="5"/>
      <c r="BH22" s="21"/>
      <c r="BI22" s="21"/>
      <c r="BJ22" s="4"/>
      <c r="BK22" s="8"/>
      <c r="BL22" s="5"/>
      <c r="BM22" s="21"/>
      <c r="BN22" s="21"/>
      <c r="BO22" s="4"/>
      <c r="BP22" s="8"/>
      <c r="BQ22" s="5"/>
      <c r="BR22" s="21"/>
      <c r="BS22" s="21"/>
      <c r="BT22" s="4"/>
      <c r="BU22" s="8"/>
      <c r="BV22" s="5"/>
      <c r="BW22" s="21"/>
      <c r="BX22" s="21"/>
      <c r="BY22" s="4"/>
      <c r="BZ22" s="8"/>
      <c r="CA22" s="5"/>
      <c r="CB22" s="21"/>
      <c r="CC22" s="21"/>
      <c r="CD22" s="4"/>
      <c r="CE22" s="8"/>
      <c r="CF22" s="5"/>
      <c r="CG22" s="21"/>
      <c r="CH22" s="21"/>
      <c r="CI22" s="4"/>
      <c r="CJ22" s="36"/>
      <c r="CK22" s="37"/>
    </row>
    <row r="23" spans="1:89" ht="84" customHeight="1" x14ac:dyDescent="0.2">
      <c r="A23" s="86" t="s">
        <v>1117</v>
      </c>
      <c r="B23" s="5" t="s">
        <v>148</v>
      </c>
      <c r="C23" s="70" t="s">
        <v>1132</v>
      </c>
      <c r="D23" s="70" t="s">
        <v>1133</v>
      </c>
      <c r="E23" s="70" t="s">
        <v>1140</v>
      </c>
      <c r="F23" s="4" t="s">
        <v>76</v>
      </c>
      <c r="G23" s="9" t="s">
        <v>1134</v>
      </c>
      <c r="H23" s="20" t="s">
        <v>1135</v>
      </c>
      <c r="I23" s="34" t="s">
        <v>36</v>
      </c>
      <c r="J23" s="6" t="s">
        <v>1130</v>
      </c>
      <c r="K23" s="89">
        <v>20</v>
      </c>
      <c r="L23" s="90">
        <v>1</v>
      </c>
      <c r="M23" s="90">
        <v>1</v>
      </c>
      <c r="N23" s="90">
        <v>1</v>
      </c>
      <c r="O23" s="90">
        <v>1</v>
      </c>
      <c r="P23" s="90">
        <v>1</v>
      </c>
      <c r="Q23" s="89">
        <f>+SUM(L23:P23)</f>
        <v>5</v>
      </c>
      <c r="R23" s="89">
        <f t="shared" si="0"/>
        <v>100</v>
      </c>
      <c r="S23" s="88" t="s">
        <v>215</v>
      </c>
      <c r="T23" s="88" t="s">
        <v>235</v>
      </c>
      <c r="U23" s="35" t="str" cm="1">
        <f t="array" ref="U23">_xlfn.IFS(R23&lt;=0,"No aplica",R23&lt;=39,"Débil",R23&lt;=59,"Necesita mejora",R23&lt;=79,"Aceptable",R23&lt;=100,"Fuerte")</f>
        <v>Fuerte</v>
      </c>
      <c r="V23" s="34" t="str" cm="1">
        <f t="array" ref="V23">_xlfn.IFS(AND(I23="Bajo",U23="Fuerte"),"Bajo",AND(I23="Bajo",U23="Aceptable"),"Bajo",AND(I23="Bajo",U23="Necesita mejora"),"Moderado",AND(I23="Bajo",U23="Débil"),"Por encima del promedio",AND(I23="Moderado",U23="Fuerte"),"Bajo",AND(I23="Moderado",U23="Aceptable"),"Moderado",AND(I23="Moderado",U23="Necesita mejora"),"Por encima del promedio",AND(I23="Moderado",U23="Débil"),"Alto",AND(I23="Por encima del promedio",U23="Fuerte"),"Moderado",AND(I23="Por encima del promedio",U23="Aceptable"),"Por encima del promedio",AND(I23="Por encima del promedio",U23="Necesita mejora"),"Alto",AND(I23="Por encima del promedio",U23="Débil"),"Alto",AND(I23="Alto",U23="Fuerte"),"Por encima del promedio",AND(I23="Alto",U23="Aceptable"),"Alto",AND(I23="Alto",U23="Necesita mejora"),"Alto",AND(I23="Alto",U23="Débil"),"Alto")</f>
        <v>Bajo</v>
      </c>
      <c r="W23" s="7" t="str" cm="1">
        <f t="array" ref="W23">_xlfn.IFS(V23="Bajo","Asumir",V23="Moderado","Reducir",V23="Por encima del promedio","Evitar",V23="Alto","Evitar")</f>
        <v>Asumir</v>
      </c>
      <c r="X23" s="4" t="s">
        <v>1136</v>
      </c>
      <c r="Y23" s="5" t="s">
        <v>211</v>
      </c>
      <c r="Z23" s="4" t="s">
        <v>212</v>
      </c>
      <c r="AA23" s="4"/>
      <c r="AB23" s="8"/>
      <c r="AC23" s="5"/>
      <c r="AD23" s="21"/>
      <c r="AE23" s="21"/>
      <c r="AF23" s="5"/>
      <c r="AG23" s="8"/>
      <c r="AH23" s="5"/>
      <c r="AI23" s="21"/>
      <c r="AJ23" s="21"/>
      <c r="AK23" s="5"/>
      <c r="AL23" s="8"/>
      <c r="AM23" s="5"/>
      <c r="AN23" s="21"/>
      <c r="AO23" s="21"/>
      <c r="AP23" s="4"/>
      <c r="AQ23" s="8"/>
      <c r="AR23" s="5"/>
      <c r="AS23" s="21"/>
      <c r="AT23" s="21"/>
      <c r="AU23" s="4"/>
      <c r="AV23" s="8"/>
      <c r="AW23" s="5"/>
      <c r="AX23" s="21"/>
      <c r="AY23" s="21"/>
      <c r="AZ23" s="4"/>
      <c r="BA23" s="8"/>
      <c r="BB23" s="5"/>
      <c r="BC23" s="21"/>
      <c r="BD23" s="21"/>
      <c r="BE23" s="4"/>
      <c r="BF23" s="8"/>
      <c r="BG23" s="5"/>
      <c r="BH23" s="21"/>
      <c r="BI23" s="21"/>
      <c r="BJ23" s="4"/>
      <c r="BK23" s="8"/>
      <c r="BL23" s="5"/>
      <c r="BM23" s="21"/>
      <c r="BN23" s="21"/>
      <c r="BO23" s="4"/>
      <c r="BP23" s="8"/>
      <c r="BQ23" s="5"/>
      <c r="BR23" s="21"/>
      <c r="BS23" s="21"/>
      <c r="BT23" s="4"/>
      <c r="BU23" s="8"/>
      <c r="BV23" s="5"/>
      <c r="BW23" s="21"/>
      <c r="BX23" s="21"/>
      <c r="BY23" s="4"/>
      <c r="BZ23" s="8"/>
      <c r="CA23" s="5"/>
      <c r="CB23" s="21"/>
      <c r="CC23" s="21"/>
      <c r="CD23" s="4"/>
      <c r="CE23" s="8"/>
      <c r="CF23" s="5"/>
      <c r="CG23" s="21"/>
      <c r="CH23" s="21"/>
      <c r="CI23" s="4"/>
      <c r="CJ23" s="36"/>
      <c r="CK23" s="37"/>
    </row>
    <row r="24" spans="1:89" ht="213.75" x14ac:dyDescent="0.2">
      <c r="A24" s="86" t="s">
        <v>1114</v>
      </c>
      <c r="B24" s="5" t="s">
        <v>148</v>
      </c>
      <c r="C24" s="70" t="s">
        <v>225</v>
      </c>
      <c r="D24" s="70" t="s">
        <v>226</v>
      </c>
      <c r="E24" s="70" t="s">
        <v>227</v>
      </c>
      <c r="F24" s="4" t="s">
        <v>76</v>
      </c>
      <c r="G24" s="9" t="s">
        <v>228</v>
      </c>
      <c r="H24" s="20" t="s">
        <v>229</v>
      </c>
      <c r="I24" s="34" t="s">
        <v>7</v>
      </c>
      <c r="J24" s="6" t="s">
        <v>230</v>
      </c>
      <c r="K24" s="89">
        <v>10</v>
      </c>
      <c r="L24" s="90">
        <v>0</v>
      </c>
      <c r="M24" s="90">
        <v>0</v>
      </c>
      <c r="N24" s="90">
        <v>0</v>
      </c>
      <c r="O24" s="90">
        <v>1</v>
      </c>
      <c r="P24" s="90">
        <v>0</v>
      </c>
      <c r="Q24" s="89">
        <f>+SUM(L24:P24)</f>
        <v>1</v>
      </c>
      <c r="R24" s="89">
        <f t="shared" si="0"/>
        <v>10</v>
      </c>
      <c r="S24" s="88" t="s">
        <v>209</v>
      </c>
      <c r="T24" s="88" t="s">
        <v>231</v>
      </c>
      <c r="U24" s="35" t="str" cm="1">
        <f t="array" ref="U24">_xlfn.IFS(R24&lt;=0,"No aplica",R24&lt;=39,"Débil",R24&lt;=59,"Necesita mejora",R24&lt;=79,"Aceptable",R24&lt;=100,"Fuerte")</f>
        <v>Débil</v>
      </c>
      <c r="V24" s="34" t="str" cm="1">
        <f t="array" ref="V24">_xlfn.IFS(AND(I24="Bajo",U24="Fuerte"),"Bajo",AND(I24="Bajo",U24="Aceptable"),"Bajo",AND(I24="Bajo",U24="Necesita mejora"),"Moderado",AND(I24="Bajo",U24="Débil"),"Por encima del promedio",AND(I24="Moderado",U24="Fuerte"),"Bajo",AND(I24="Moderado",U24="Aceptable"),"Moderado",AND(I24="Moderado",U24="Necesita mejora"),"Por encima del promedio",AND(I24="Moderado",U24="Débil"),"Alto",AND(I24="Por encima del promedio",U24="Fuerte"),"Moderado",AND(I24="Por encima del promedio",U24="Aceptable"),"Por encima del promedio",AND(I24="Por encima del promedio",U24="Necesita mejora"),"Alto",AND(I24="Por encima del promedio",U24="Débil"),"Alto",AND(I24="Alto",U24="Fuerte"),"Por encima del promedio",AND(I24="Alto",U24="Aceptable"),"Alto",AND(I24="Alto",U24="Necesita mejora"),"Alto",AND(I24="Alto",U24="Débil"),"Alto")</f>
        <v>Alto</v>
      </c>
      <c r="W24" s="7" t="str" cm="1">
        <f t="array" ref="W24">_xlfn.IFS(V24="Bajo","Asumir",V24="Moderado","Reducir",V24="Por encima del promedio","Evitar",V24="Alto","Evitar")</f>
        <v>Evitar</v>
      </c>
      <c r="X24" s="4" t="s">
        <v>232</v>
      </c>
      <c r="Y24" s="5" t="s">
        <v>1141</v>
      </c>
      <c r="Z24" s="4" t="s">
        <v>212</v>
      </c>
      <c r="AA24" s="4" t="s">
        <v>233</v>
      </c>
      <c r="AB24" s="8"/>
      <c r="AC24" s="5"/>
      <c r="AD24" s="21"/>
      <c r="AE24" s="21"/>
      <c r="AF24" s="5"/>
      <c r="AG24" s="8"/>
      <c r="AH24" s="5"/>
      <c r="AI24" s="21"/>
      <c r="AJ24" s="21"/>
      <c r="AK24" s="5"/>
      <c r="AL24" s="8"/>
      <c r="AM24" s="5"/>
      <c r="AN24" s="21"/>
      <c r="AO24" s="21"/>
      <c r="AP24" s="4"/>
      <c r="AQ24" s="8"/>
      <c r="AR24" s="5"/>
      <c r="AS24" s="21"/>
      <c r="AT24" s="21"/>
      <c r="AU24" s="4"/>
      <c r="AV24" s="8"/>
      <c r="AW24" s="5"/>
      <c r="AX24" s="21"/>
      <c r="AY24" s="21"/>
      <c r="AZ24" s="4"/>
      <c r="BA24" s="8"/>
      <c r="BB24" s="5"/>
      <c r="BC24" s="21"/>
      <c r="BD24" s="21"/>
      <c r="BE24" s="4"/>
      <c r="BF24" s="8"/>
      <c r="BG24" s="5"/>
      <c r="BH24" s="21"/>
      <c r="BI24" s="21"/>
      <c r="BJ24" s="4"/>
      <c r="BK24" s="8"/>
      <c r="BL24" s="5"/>
      <c r="BM24" s="21"/>
      <c r="BN24" s="21"/>
      <c r="BO24" s="4"/>
      <c r="BP24" s="8"/>
      <c r="BQ24" s="5"/>
      <c r="BR24" s="21"/>
      <c r="BS24" s="21"/>
      <c r="BT24" s="4"/>
      <c r="BU24" s="8"/>
      <c r="BV24" s="5"/>
      <c r="BW24" s="21"/>
      <c r="BX24" s="21"/>
      <c r="BY24" s="4"/>
      <c r="BZ24" s="8"/>
      <c r="CA24" s="5"/>
      <c r="CB24" s="21"/>
      <c r="CC24" s="21"/>
      <c r="CD24" s="4"/>
      <c r="CE24" s="8"/>
      <c r="CF24" s="5"/>
      <c r="CG24" s="21"/>
      <c r="CH24" s="21"/>
      <c r="CI24" s="4"/>
      <c r="CJ24" s="36"/>
      <c r="CK24" s="37"/>
    </row>
    <row r="25" spans="1:89" ht="51.75" customHeight="1" x14ac:dyDescent="0.2">
      <c r="A25" s="86"/>
      <c r="B25" s="5"/>
      <c r="C25" s="70"/>
      <c r="D25" s="70"/>
      <c r="E25" s="70"/>
      <c r="F25" s="4"/>
      <c r="G25" s="9"/>
      <c r="H25" s="20"/>
      <c r="I25" s="34"/>
      <c r="J25" s="6"/>
      <c r="K25" s="89"/>
      <c r="L25" s="90"/>
      <c r="M25" s="90"/>
      <c r="N25" s="90"/>
      <c r="O25" s="90"/>
      <c r="P25" s="90"/>
      <c r="Q25" s="89">
        <f t="shared" ref="Q25:Q56" si="2">SUM(L25:P25)</f>
        <v>0</v>
      </c>
      <c r="R25" s="89">
        <f t="shared" si="0"/>
        <v>0</v>
      </c>
      <c r="S25" s="88"/>
      <c r="T25" s="88"/>
      <c r="U25" s="35" t="str" cm="1">
        <f t="array" ref="U25">_xlfn.IFS(R25&lt;=0,"No aplica",R25&lt;=39,"Débil",R25&lt;=59,"Necesita mejora",R25&lt;=79,"Aceptable",R25&lt;=100,"Fuerte")</f>
        <v>No aplica</v>
      </c>
      <c r="V25" s="34" t="e" cm="1">
        <f t="array" ref="V25">_xlfn.IFS(AND(I25="Bajo",U25="Fuerte"),"Bajo",AND(I25="Bajo",U25="Aceptable"),"Bajo",AND(I25="Bajo",U25="Necesita mejora"),"Moderado",AND(I25="Bajo",U25="Débil"),"Por encima del promedio",AND(I25="Moderado",U25="Fuerte"),"Bajo",AND(I25="Moderado",U25="Aceptable"),"Moderado",AND(I25="Moderado",U25="Necesita mejora"),"Por encima del promedio",AND(I25="Moderado",U25="Débil"),"Alto",AND(I25="Por encima del promedio",U25="Fuerte"),"Moderado",AND(I25="Por encima del promedio",U25="Aceptable"),"Por encima del promedio",AND(I25="Por encima del promedio",U25="Necesita mejora"),"Alto",AND(I25="Por encima del promedio",U25="Débil"),"Alto",AND(I25="Alto",U25="Fuerte"),"Por encima del promedio",AND(I25="Alto",U25="Aceptable"),"Alto",AND(I25="Alto",U25="Necesita mejora"),"Alto",AND(I25="Alto",U25="Débil"),"Alto")</f>
        <v>#N/A</v>
      </c>
      <c r="W25" s="7" t="e" cm="1">
        <f t="array" ref="W25">_xlfn.IFS(V25="Bajo","Asumir",V25="Moderado","Reducir",V25="Por encima del promedio","Evitar",V25="Alto","Evitar")</f>
        <v>#N/A</v>
      </c>
      <c r="X25" s="4"/>
      <c r="Y25" s="5"/>
      <c r="Z25" s="4"/>
      <c r="AA25" s="4"/>
      <c r="AB25" s="8"/>
      <c r="AC25" s="5"/>
      <c r="AD25" s="21"/>
      <c r="AE25" s="21"/>
      <c r="AF25" s="5"/>
      <c r="AG25" s="8"/>
      <c r="AH25" s="5"/>
      <c r="AI25" s="21"/>
      <c r="AJ25" s="21"/>
      <c r="AK25" s="5"/>
      <c r="AL25" s="8"/>
      <c r="AM25" s="5"/>
      <c r="AN25" s="21"/>
      <c r="AO25" s="21"/>
      <c r="AP25" s="4"/>
      <c r="AQ25" s="8"/>
      <c r="AR25" s="5"/>
      <c r="AS25" s="21"/>
      <c r="AT25" s="21"/>
      <c r="AU25" s="4"/>
      <c r="AV25" s="8"/>
      <c r="AW25" s="5"/>
      <c r="AX25" s="21"/>
      <c r="AY25" s="21"/>
      <c r="AZ25" s="4"/>
      <c r="BA25" s="8"/>
      <c r="BB25" s="5"/>
      <c r="BC25" s="21"/>
      <c r="BD25" s="21"/>
      <c r="BE25" s="4"/>
      <c r="BF25" s="8"/>
      <c r="BG25" s="5"/>
      <c r="BH25" s="21"/>
      <c r="BI25" s="21"/>
      <c r="BJ25" s="4"/>
      <c r="BK25" s="8"/>
      <c r="BL25" s="5"/>
      <c r="BM25" s="21"/>
      <c r="BN25" s="21"/>
      <c r="BO25" s="4"/>
      <c r="BP25" s="8"/>
      <c r="BQ25" s="5"/>
      <c r="BR25" s="21"/>
      <c r="BS25" s="21"/>
      <c r="BT25" s="4"/>
      <c r="BU25" s="8"/>
      <c r="BV25" s="5"/>
      <c r="BW25" s="21"/>
      <c r="BX25" s="21"/>
      <c r="BY25" s="4"/>
      <c r="BZ25" s="8"/>
      <c r="CA25" s="5"/>
      <c r="CB25" s="21"/>
      <c r="CC25" s="21"/>
      <c r="CD25" s="4"/>
      <c r="CE25" s="8"/>
      <c r="CF25" s="5"/>
      <c r="CG25" s="21"/>
      <c r="CH25" s="21"/>
      <c r="CI25" s="4"/>
      <c r="CJ25" s="36"/>
      <c r="CK25" s="37"/>
    </row>
    <row r="26" spans="1:89" ht="51.75" customHeight="1" x14ac:dyDescent="0.2">
      <c r="A26" s="86"/>
      <c r="B26" s="5"/>
      <c r="C26" s="70"/>
      <c r="D26" s="70"/>
      <c r="E26" s="70"/>
      <c r="F26" s="4"/>
      <c r="G26" s="9"/>
      <c r="H26" s="20"/>
      <c r="I26" s="34"/>
      <c r="J26" s="6"/>
      <c r="K26" s="89"/>
      <c r="L26" s="90"/>
      <c r="M26" s="90"/>
      <c r="N26" s="90"/>
      <c r="O26" s="90"/>
      <c r="P26" s="90"/>
      <c r="Q26" s="89">
        <f t="shared" si="2"/>
        <v>0</v>
      </c>
      <c r="R26" s="89">
        <f t="shared" si="0"/>
        <v>0</v>
      </c>
      <c r="S26" s="88"/>
      <c r="T26" s="88"/>
      <c r="U26" s="35" t="str" cm="1">
        <f t="array" ref="U26">_xlfn.IFS(R26&lt;=0,"No aplica",R26&lt;=39,"Débil",R26&lt;=59,"Necesita mejora",R26&lt;=79,"Aceptable",R26&lt;=100,"Fuerte")</f>
        <v>No aplica</v>
      </c>
      <c r="V26" s="34" t="e" cm="1">
        <f t="array" ref="V26">_xlfn.IFS(AND(I26="Bajo",U26="Fuerte"),"Bajo",AND(I26="Bajo",U26="Aceptable"),"Bajo",AND(I26="Bajo",U26="Necesita mejora"),"Moderado",AND(I26="Bajo",U26="Débil"),"Por encima del promedio",AND(I26="Moderado",U26="Fuerte"),"Bajo",AND(I26="Moderado",U26="Aceptable"),"Moderado",AND(I26="Moderado",U26="Necesita mejora"),"Por encima del promedio",AND(I26="Moderado",U26="Débil"),"Alto",AND(I26="Por encima del promedio",U26="Fuerte"),"Moderado",AND(I26="Por encima del promedio",U26="Aceptable"),"Por encima del promedio",AND(I26="Por encima del promedio",U26="Necesita mejora"),"Alto",AND(I26="Por encima del promedio",U26="Débil"),"Alto",AND(I26="Alto",U26="Fuerte"),"Por encima del promedio",AND(I26="Alto",U26="Aceptable"),"Alto",AND(I26="Alto",U26="Necesita mejora"),"Alto",AND(I26="Alto",U26="Débil"),"Alto")</f>
        <v>#N/A</v>
      </c>
      <c r="W26" s="7" t="e" cm="1">
        <f t="array" ref="W26">_xlfn.IFS(V26="Bajo","Asumir",V26="Moderado","Reducir",V26="Por encima del promedio","Evitar",V26="Alto","Evitar")</f>
        <v>#N/A</v>
      </c>
      <c r="X26" s="4"/>
      <c r="Y26" s="5"/>
      <c r="Z26" s="4"/>
      <c r="AA26" s="4"/>
      <c r="AB26" s="8"/>
      <c r="AC26" s="5"/>
      <c r="AD26" s="21"/>
      <c r="AE26" s="21"/>
      <c r="AF26" s="5"/>
      <c r="AG26" s="8"/>
      <c r="AH26" s="5"/>
      <c r="AI26" s="21"/>
      <c r="AJ26" s="21"/>
      <c r="AK26" s="5"/>
      <c r="AL26" s="8"/>
      <c r="AM26" s="5"/>
      <c r="AN26" s="21"/>
      <c r="AO26" s="21"/>
      <c r="AP26" s="4"/>
      <c r="AQ26" s="8"/>
      <c r="AR26" s="5"/>
      <c r="AS26" s="21"/>
      <c r="AT26" s="21"/>
      <c r="AU26" s="4"/>
      <c r="AV26" s="8"/>
      <c r="AW26" s="5"/>
      <c r="AX26" s="21"/>
      <c r="AY26" s="21"/>
      <c r="AZ26" s="4"/>
      <c r="BA26" s="8"/>
      <c r="BB26" s="5"/>
      <c r="BC26" s="21"/>
      <c r="BD26" s="21"/>
      <c r="BE26" s="4"/>
      <c r="BF26" s="8"/>
      <c r="BG26" s="5"/>
      <c r="BH26" s="21"/>
      <c r="BI26" s="21"/>
      <c r="BJ26" s="4"/>
      <c r="BK26" s="8"/>
      <c r="BL26" s="5"/>
      <c r="BM26" s="21"/>
      <c r="BN26" s="21"/>
      <c r="BO26" s="4"/>
      <c r="BP26" s="8"/>
      <c r="BQ26" s="5"/>
      <c r="BR26" s="21"/>
      <c r="BS26" s="21"/>
      <c r="BT26" s="4"/>
      <c r="BU26" s="8"/>
      <c r="BV26" s="5"/>
      <c r="BW26" s="21"/>
      <c r="BX26" s="21"/>
      <c r="BY26" s="4"/>
      <c r="BZ26" s="8"/>
      <c r="CA26" s="5"/>
      <c r="CB26" s="21"/>
      <c r="CC26" s="21"/>
      <c r="CD26" s="4"/>
      <c r="CE26" s="8"/>
      <c r="CF26" s="5"/>
      <c r="CG26" s="21"/>
      <c r="CH26" s="21"/>
      <c r="CI26" s="4"/>
      <c r="CJ26" s="36"/>
      <c r="CK26" s="37"/>
    </row>
    <row r="27" spans="1:89" ht="51.75" customHeight="1" x14ac:dyDescent="0.2">
      <c r="A27" s="86"/>
      <c r="B27" s="5"/>
      <c r="C27" s="70"/>
      <c r="D27" s="70"/>
      <c r="E27" s="70"/>
      <c r="F27" s="4"/>
      <c r="G27" s="9"/>
      <c r="H27" s="20"/>
      <c r="I27" s="34"/>
      <c r="J27" s="6"/>
      <c r="K27" s="89"/>
      <c r="L27" s="90"/>
      <c r="M27" s="90"/>
      <c r="N27" s="90"/>
      <c r="O27" s="90"/>
      <c r="P27" s="90"/>
      <c r="Q27" s="89">
        <f t="shared" si="2"/>
        <v>0</v>
      </c>
      <c r="R27" s="89">
        <f t="shared" si="0"/>
        <v>0</v>
      </c>
      <c r="S27" s="88"/>
      <c r="T27" s="88"/>
      <c r="U27" s="35" t="str" cm="1">
        <f t="array" ref="U27">_xlfn.IFS(R27&lt;=0,"No aplica",R27&lt;=39,"Débil",R27&lt;=59,"Necesita mejora",R27&lt;=79,"Aceptable",R27&lt;=100,"Fuerte")</f>
        <v>No aplica</v>
      </c>
      <c r="V27" s="34" t="e" cm="1">
        <f t="array" ref="V27">_xlfn.IFS(AND(I27="Bajo",U27="Fuerte"),"Bajo",AND(I27="Bajo",U27="Aceptable"),"Bajo",AND(I27="Bajo",U27="Necesita mejora"),"Moderado",AND(I27="Bajo",U27="Débil"),"Por encima del promedio",AND(I27="Moderado",U27="Fuerte"),"Bajo",AND(I27="Moderado",U27="Aceptable"),"Moderado",AND(I27="Moderado",U27="Necesita mejora"),"Por encima del promedio",AND(I27="Moderado",U27="Débil"),"Alto",AND(I27="Por encima del promedio",U27="Fuerte"),"Moderado",AND(I27="Por encima del promedio",U27="Aceptable"),"Por encima del promedio",AND(I27="Por encima del promedio",U27="Necesita mejora"),"Alto",AND(I27="Por encima del promedio",U27="Débil"),"Alto",AND(I27="Alto",U27="Fuerte"),"Por encima del promedio",AND(I27="Alto",U27="Aceptable"),"Alto",AND(I27="Alto",U27="Necesita mejora"),"Alto",AND(I27="Alto",U27="Débil"),"Alto")</f>
        <v>#N/A</v>
      </c>
      <c r="W27" s="7" t="e" cm="1">
        <f t="array" ref="W27">_xlfn.IFS(V27="Bajo","Asumir",V27="Moderado","Reducir",V27="Por encima del promedio","Evitar",V27="Alto","Evitar")</f>
        <v>#N/A</v>
      </c>
      <c r="X27" s="4"/>
      <c r="Y27" s="5"/>
      <c r="Z27" s="4"/>
      <c r="AA27" s="4"/>
      <c r="AB27" s="8"/>
      <c r="AC27" s="5"/>
      <c r="AD27" s="21"/>
      <c r="AE27" s="21"/>
      <c r="AF27" s="5"/>
      <c r="AG27" s="8"/>
      <c r="AH27" s="5"/>
      <c r="AI27" s="21"/>
      <c r="AJ27" s="21"/>
      <c r="AK27" s="5"/>
      <c r="AL27" s="8"/>
      <c r="AM27" s="5"/>
      <c r="AN27" s="21"/>
      <c r="AO27" s="21"/>
      <c r="AP27" s="4"/>
      <c r="AQ27" s="8"/>
      <c r="AR27" s="5"/>
      <c r="AS27" s="21"/>
      <c r="AT27" s="21"/>
      <c r="AU27" s="4"/>
      <c r="AV27" s="8"/>
      <c r="AW27" s="5"/>
      <c r="AX27" s="21"/>
      <c r="AY27" s="21"/>
      <c r="AZ27" s="4"/>
      <c r="BA27" s="8"/>
      <c r="BB27" s="5"/>
      <c r="BC27" s="21"/>
      <c r="BD27" s="21"/>
      <c r="BE27" s="4"/>
      <c r="BF27" s="8"/>
      <c r="BG27" s="5"/>
      <c r="BH27" s="21"/>
      <c r="BI27" s="21"/>
      <c r="BJ27" s="4"/>
      <c r="BK27" s="8"/>
      <c r="BL27" s="5"/>
      <c r="BM27" s="21"/>
      <c r="BN27" s="21"/>
      <c r="BO27" s="4"/>
      <c r="BP27" s="8"/>
      <c r="BQ27" s="5"/>
      <c r="BR27" s="21"/>
      <c r="BS27" s="21"/>
      <c r="BT27" s="4"/>
      <c r="BU27" s="8"/>
      <c r="BV27" s="5"/>
      <c r="BW27" s="21"/>
      <c r="BX27" s="21"/>
      <c r="BY27" s="4"/>
      <c r="BZ27" s="8"/>
      <c r="CA27" s="5"/>
      <c r="CB27" s="21"/>
      <c r="CC27" s="21"/>
      <c r="CD27" s="4"/>
      <c r="CE27" s="8"/>
      <c r="CF27" s="5"/>
      <c r="CG27" s="21"/>
      <c r="CH27" s="21"/>
      <c r="CI27" s="4"/>
      <c r="CJ27" s="36"/>
      <c r="CK27" s="37"/>
    </row>
    <row r="28" spans="1:89" ht="51.75" customHeight="1" x14ac:dyDescent="0.2">
      <c r="A28" s="86"/>
      <c r="B28" s="5"/>
      <c r="C28" s="70"/>
      <c r="D28" s="70"/>
      <c r="E28" s="70"/>
      <c r="F28" s="4"/>
      <c r="G28" s="9"/>
      <c r="H28" s="20"/>
      <c r="I28" s="34"/>
      <c r="J28" s="6"/>
      <c r="K28" s="89"/>
      <c r="L28" s="90"/>
      <c r="M28" s="90"/>
      <c r="N28" s="90"/>
      <c r="O28" s="90"/>
      <c r="P28" s="90"/>
      <c r="Q28" s="89">
        <f t="shared" si="2"/>
        <v>0</v>
      </c>
      <c r="R28" s="89">
        <f t="shared" si="0"/>
        <v>0</v>
      </c>
      <c r="S28" s="88"/>
      <c r="T28" s="88"/>
      <c r="U28" s="35" t="str" cm="1">
        <f t="array" ref="U28">_xlfn.IFS(R28&lt;=0,"No aplica",R28&lt;=39,"Débil",R28&lt;=59,"Necesita mejora",R28&lt;=79,"Aceptable",R28&lt;=100,"Fuerte")</f>
        <v>No aplica</v>
      </c>
      <c r="V28" s="34" t="e" cm="1">
        <f t="array" ref="V28">_xlfn.IFS(AND(I28="Bajo",U28="Fuerte"),"Bajo",AND(I28="Bajo",U28="Aceptable"),"Bajo",AND(I28="Bajo",U28="Necesita mejora"),"Moderado",AND(I28="Bajo",U28="Débil"),"Por encima del promedio",AND(I28="Moderado",U28="Fuerte"),"Bajo",AND(I28="Moderado",U28="Aceptable"),"Moderado",AND(I28="Moderado",U28="Necesita mejora"),"Por encima del promedio",AND(I28="Moderado",U28="Débil"),"Alto",AND(I28="Por encima del promedio",U28="Fuerte"),"Moderado",AND(I28="Por encima del promedio",U28="Aceptable"),"Por encima del promedio",AND(I28="Por encima del promedio",U28="Necesita mejora"),"Alto",AND(I28="Por encima del promedio",U28="Débil"),"Alto",AND(I28="Alto",U28="Fuerte"),"Por encima del promedio",AND(I28="Alto",U28="Aceptable"),"Alto",AND(I28="Alto",U28="Necesita mejora"),"Alto",AND(I28="Alto",U28="Débil"),"Alto")</f>
        <v>#N/A</v>
      </c>
      <c r="W28" s="7" t="e" cm="1">
        <f t="array" ref="W28">_xlfn.IFS(V28="Bajo","Asumir",V28="Moderado","Reducir",V28="Por encima del promedio","Evitar",V28="Alto","Evitar")</f>
        <v>#N/A</v>
      </c>
      <c r="X28" s="4"/>
      <c r="Y28" s="5"/>
      <c r="Z28" s="4"/>
      <c r="AA28" s="4"/>
      <c r="AB28" s="8"/>
      <c r="AC28" s="5"/>
      <c r="AD28" s="21"/>
      <c r="AE28" s="21"/>
      <c r="AF28" s="5"/>
      <c r="AG28" s="8"/>
      <c r="AH28" s="5"/>
      <c r="AI28" s="21"/>
      <c r="AJ28" s="21"/>
      <c r="AK28" s="5"/>
      <c r="AL28" s="8"/>
      <c r="AM28" s="5"/>
      <c r="AN28" s="21"/>
      <c r="AO28" s="21"/>
      <c r="AP28" s="4"/>
      <c r="AQ28" s="8"/>
      <c r="AR28" s="5"/>
      <c r="AS28" s="21"/>
      <c r="AT28" s="21"/>
      <c r="AU28" s="4"/>
      <c r="AV28" s="8"/>
      <c r="AW28" s="5"/>
      <c r="AX28" s="21"/>
      <c r="AY28" s="21"/>
      <c r="AZ28" s="4"/>
      <c r="BA28" s="8"/>
      <c r="BB28" s="5"/>
      <c r="BC28" s="21"/>
      <c r="BD28" s="21"/>
      <c r="BE28" s="4"/>
      <c r="BF28" s="8"/>
      <c r="BG28" s="5"/>
      <c r="BH28" s="21"/>
      <c r="BI28" s="21"/>
      <c r="BJ28" s="4"/>
      <c r="BK28" s="8"/>
      <c r="BL28" s="5"/>
      <c r="BM28" s="21"/>
      <c r="BN28" s="21"/>
      <c r="BO28" s="4"/>
      <c r="BP28" s="8"/>
      <c r="BQ28" s="5"/>
      <c r="BR28" s="21"/>
      <c r="BS28" s="21"/>
      <c r="BT28" s="4"/>
      <c r="BU28" s="8"/>
      <c r="BV28" s="5"/>
      <c r="BW28" s="21"/>
      <c r="BX28" s="21"/>
      <c r="BY28" s="4"/>
      <c r="BZ28" s="8"/>
      <c r="CA28" s="5"/>
      <c r="CB28" s="21"/>
      <c r="CC28" s="21"/>
      <c r="CD28" s="4"/>
      <c r="CE28" s="8"/>
      <c r="CF28" s="5"/>
      <c r="CG28" s="21"/>
      <c r="CH28" s="21"/>
      <c r="CI28" s="4"/>
      <c r="CJ28" s="36"/>
      <c r="CK28" s="37"/>
    </row>
    <row r="29" spans="1:89" ht="51.75" customHeight="1" x14ac:dyDescent="0.2">
      <c r="A29" s="86"/>
      <c r="B29" s="5"/>
      <c r="C29" s="70"/>
      <c r="D29" s="70"/>
      <c r="E29" s="70"/>
      <c r="F29" s="4"/>
      <c r="G29" s="9"/>
      <c r="H29" s="20"/>
      <c r="I29" s="34"/>
      <c r="J29" s="6"/>
      <c r="K29" s="89"/>
      <c r="L29" s="90"/>
      <c r="M29" s="90"/>
      <c r="N29" s="90"/>
      <c r="O29" s="90"/>
      <c r="P29" s="90"/>
      <c r="Q29" s="89">
        <f t="shared" si="2"/>
        <v>0</v>
      </c>
      <c r="R29" s="89">
        <f t="shared" si="0"/>
        <v>0</v>
      </c>
      <c r="S29" s="88"/>
      <c r="T29" s="88"/>
      <c r="U29" s="35" t="str" cm="1">
        <f t="array" ref="U29">_xlfn.IFS(R29&lt;=0,"No aplica",R29&lt;=39,"Débil",R29&lt;=59,"Necesita mejora",R29&lt;=79,"Aceptable",R29&lt;=100,"Fuerte")</f>
        <v>No aplica</v>
      </c>
      <c r="V29" s="34" t="e" cm="1">
        <f t="array" ref="V29">_xlfn.IFS(AND(I29="Bajo",U29="Fuerte"),"Bajo",AND(I29="Bajo",U29="Aceptable"),"Bajo",AND(I29="Bajo",U29="Necesita mejora"),"Moderado",AND(I29="Bajo",U29="Débil"),"Por encima del promedio",AND(I29="Moderado",U29="Fuerte"),"Bajo",AND(I29="Moderado",U29="Aceptable"),"Moderado",AND(I29="Moderado",U29="Necesita mejora"),"Por encima del promedio",AND(I29="Moderado",U29="Débil"),"Alto",AND(I29="Por encima del promedio",U29="Fuerte"),"Moderado",AND(I29="Por encima del promedio",U29="Aceptable"),"Por encima del promedio",AND(I29="Por encima del promedio",U29="Necesita mejora"),"Alto",AND(I29="Por encima del promedio",U29="Débil"),"Alto",AND(I29="Alto",U29="Fuerte"),"Por encima del promedio",AND(I29="Alto",U29="Aceptable"),"Alto",AND(I29="Alto",U29="Necesita mejora"),"Alto",AND(I29="Alto",U29="Débil"),"Alto")</f>
        <v>#N/A</v>
      </c>
      <c r="W29" s="7" t="e" cm="1">
        <f t="array" ref="W29">_xlfn.IFS(V29="Bajo","Asumir",V29="Moderado","Reducir",V29="Por encima del promedio","Evitar",V29="Alto","Evitar")</f>
        <v>#N/A</v>
      </c>
      <c r="X29" s="4"/>
      <c r="Y29" s="5"/>
      <c r="Z29" s="4"/>
      <c r="AA29" s="4"/>
      <c r="AB29" s="8"/>
      <c r="AC29" s="5"/>
      <c r="AD29" s="21"/>
      <c r="AE29" s="21"/>
      <c r="AF29" s="5"/>
      <c r="AG29" s="8"/>
      <c r="AH29" s="5"/>
      <c r="AI29" s="21"/>
      <c r="AJ29" s="21"/>
      <c r="AK29" s="5"/>
      <c r="AL29" s="8"/>
      <c r="AM29" s="5"/>
      <c r="AN29" s="21"/>
      <c r="AO29" s="21"/>
      <c r="AP29" s="4"/>
      <c r="AQ29" s="8"/>
      <c r="AR29" s="5"/>
      <c r="AS29" s="21"/>
      <c r="AT29" s="21"/>
      <c r="AU29" s="4"/>
      <c r="AV29" s="8"/>
      <c r="AW29" s="5"/>
      <c r="AX29" s="21"/>
      <c r="AY29" s="21"/>
      <c r="AZ29" s="4"/>
      <c r="BA29" s="8"/>
      <c r="BB29" s="5"/>
      <c r="BC29" s="21"/>
      <c r="BD29" s="21"/>
      <c r="BE29" s="4"/>
      <c r="BF29" s="8"/>
      <c r="BG29" s="5"/>
      <c r="BH29" s="21"/>
      <c r="BI29" s="21"/>
      <c r="BJ29" s="4"/>
      <c r="BK29" s="8"/>
      <c r="BL29" s="5"/>
      <c r="BM29" s="21"/>
      <c r="BN29" s="21"/>
      <c r="BO29" s="4"/>
      <c r="BP29" s="8"/>
      <c r="BQ29" s="5"/>
      <c r="BR29" s="21"/>
      <c r="BS29" s="21"/>
      <c r="BT29" s="4"/>
      <c r="BU29" s="8"/>
      <c r="BV29" s="5"/>
      <c r="BW29" s="21"/>
      <c r="BX29" s="21"/>
      <c r="BY29" s="4"/>
      <c r="BZ29" s="8"/>
      <c r="CA29" s="5"/>
      <c r="CB29" s="21"/>
      <c r="CC29" s="21"/>
      <c r="CD29" s="4"/>
      <c r="CE29" s="8"/>
      <c r="CF29" s="5"/>
      <c r="CG29" s="21"/>
      <c r="CH29" s="21"/>
      <c r="CI29" s="4"/>
      <c r="CJ29" s="36"/>
      <c r="CK29" s="37"/>
    </row>
    <row r="30" spans="1:89" ht="51.75" customHeight="1" x14ac:dyDescent="0.2">
      <c r="A30" s="86"/>
      <c r="B30" s="5"/>
      <c r="C30" s="70"/>
      <c r="D30" s="70"/>
      <c r="E30" s="70"/>
      <c r="F30" s="4"/>
      <c r="G30" s="9"/>
      <c r="H30" s="20"/>
      <c r="I30" s="34"/>
      <c r="J30" s="6"/>
      <c r="K30" s="89"/>
      <c r="L30" s="90"/>
      <c r="M30" s="90"/>
      <c r="N30" s="90"/>
      <c r="O30" s="90"/>
      <c r="P30" s="90"/>
      <c r="Q30" s="89">
        <f t="shared" si="2"/>
        <v>0</v>
      </c>
      <c r="R30" s="89">
        <f t="shared" si="0"/>
        <v>0</v>
      </c>
      <c r="S30" s="88"/>
      <c r="T30" s="88"/>
      <c r="U30" s="35" t="str" cm="1">
        <f t="array" ref="U30">_xlfn.IFS(R30&lt;=0,"No aplica",R30&lt;=39,"Débil",R30&lt;=59,"Necesita mejora",R30&lt;=79,"Aceptable",R30&lt;=100,"Fuerte")</f>
        <v>No aplica</v>
      </c>
      <c r="V30" s="34" t="e" cm="1">
        <f t="array" ref="V30">_xlfn.IFS(AND(I30="Bajo",U30="Fuerte"),"Bajo",AND(I30="Bajo",U30="Aceptable"),"Bajo",AND(I30="Bajo",U30="Necesita mejora"),"Moderado",AND(I30="Bajo",U30="Débil"),"Por encima del promedio",AND(I30="Moderado",U30="Fuerte"),"Bajo",AND(I30="Moderado",U30="Aceptable"),"Moderado",AND(I30="Moderado",U30="Necesita mejora"),"Por encima del promedio",AND(I30="Moderado",U30="Débil"),"Alto",AND(I30="Por encima del promedio",U30="Fuerte"),"Moderado",AND(I30="Por encima del promedio",U30="Aceptable"),"Por encima del promedio",AND(I30="Por encima del promedio",U30="Necesita mejora"),"Alto",AND(I30="Por encima del promedio",U30="Débil"),"Alto",AND(I30="Alto",U30="Fuerte"),"Por encima del promedio",AND(I30="Alto",U30="Aceptable"),"Alto",AND(I30="Alto",U30="Necesita mejora"),"Alto",AND(I30="Alto",U30="Débil"),"Alto")</f>
        <v>#N/A</v>
      </c>
      <c r="W30" s="7" t="e" cm="1">
        <f t="array" ref="W30">_xlfn.IFS(V30="Bajo","Asumir",V30="Moderado","Reducir",V30="Por encima del promedio","Evitar",V30="Alto","Evitar")</f>
        <v>#N/A</v>
      </c>
      <c r="X30" s="4"/>
      <c r="Y30" s="5"/>
      <c r="Z30" s="4"/>
      <c r="AA30" s="4"/>
      <c r="AB30" s="8"/>
      <c r="AC30" s="5"/>
      <c r="AD30" s="21"/>
      <c r="AE30" s="21"/>
      <c r="AF30" s="5"/>
      <c r="AG30" s="8"/>
      <c r="AH30" s="5"/>
      <c r="AI30" s="21"/>
      <c r="AJ30" s="21"/>
      <c r="AK30" s="5"/>
      <c r="AL30" s="8"/>
      <c r="AM30" s="5"/>
      <c r="AN30" s="21"/>
      <c r="AO30" s="21"/>
      <c r="AP30" s="4"/>
      <c r="AQ30" s="8"/>
      <c r="AR30" s="5"/>
      <c r="AS30" s="21"/>
      <c r="AT30" s="21"/>
      <c r="AU30" s="4"/>
      <c r="AV30" s="8"/>
      <c r="AW30" s="5"/>
      <c r="AX30" s="21"/>
      <c r="AY30" s="21"/>
      <c r="AZ30" s="4"/>
      <c r="BA30" s="8"/>
      <c r="BB30" s="5"/>
      <c r="BC30" s="21"/>
      <c r="BD30" s="21"/>
      <c r="BE30" s="4"/>
      <c r="BF30" s="8"/>
      <c r="BG30" s="5"/>
      <c r="BH30" s="21"/>
      <c r="BI30" s="21"/>
      <c r="BJ30" s="4"/>
      <c r="BK30" s="8"/>
      <c r="BL30" s="5"/>
      <c r="BM30" s="21"/>
      <c r="BN30" s="21"/>
      <c r="BO30" s="4"/>
      <c r="BP30" s="8"/>
      <c r="BQ30" s="5"/>
      <c r="BR30" s="21"/>
      <c r="BS30" s="21"/>
      <c r="BT30" s="4"/>
      <c r="BU30" s="8"/>
      <c r="BV30" s="5"/>
      <c r="BW30" s="21"/>
      <c r="BX30" s="21"/>
      <c r="BY30" s="4"/>
      <c r="BZ30" s="8"/>
      <c r="CA30" s="5"/>
      <c r="CB30" s="21"/>
      <c r="CC30" s="21"/>
      <c r="CD30" s="4"/>
      <c r="CE30" s="8"/>
      <c r="CF30" s="5"/>
      <c r="CG30" s="21"/>
      <c r="CH30" s="21"/>
      <c r="CI30" s="4"/>
      <c r="CJ30" s="36"/>
      <c r="CK30" s="37"/>
    </row>
    <row r="31" spans="1:89" ht="51.75" customHeight="1" x14ac:dyDescent="0.2">
      <c r="A31" s="86"/>
      <c r="B31" s="5"/>
      <c r="C31" s="70"/>
      <c r="D31" s="70"/>
      <c r="E31" s="70"/>
      <c r="F31" s="4"/>
      <c r="G31" s="9"/>
      <c r="H31" s="20"/>
      <c r="I31" s="34"/>
      <c r="J31" s="6"/>
      <c r="K31" s="89"/>
      <c r="L31" s="90"/>
      <c r="M31" s="90"/>
      <c r="N31" s="90"/>
      <c r="O31" s="90"/>
      <c r="P31" s="90"/>
      <c r="Q31" s="89">
        <f t="shared" si="2"/>
        <v>0</v>
      </c>
      <c r="R31" s="89">
        <f t="shared" si="0"/>
        <v>0</v>
      </c>
      <c r="S31" s="88"/>
      <c r="T31" s="88"/>
      <c r="U31" s="35" t="str" cm="1">
        <f t="array" ref="U31">_xlfn.IFS(R31&lt;=0,"No aplica",R31&lt;=39,"Débil",R31&lt;=59,"Necesita mejora",R31&lt;=79,"Aceptable",R31&lt;=100,"Fuerte")</f>
        <v>No aplica</v>
      </c>
      <c r="V31" s="34" t="e" cm="1">
        <f t="array" ref="V31">_xlfn.IFS(AND(I31="Bajo",U31="Fuerte"),"Bajo",AND(I31="Bajo",U31="Aceptable"),"Bajo",AND(I31="Bajo",U31="Necesita mejora"),"Moderado",AND(I31="Bajo",U31="Débil"),"Por encima del promedio",AND(I31="Moderado",U31="Fuerte"),"Bajo",AND(I31="Moderado",U31="Aceptable"),"Moderado",AND(I31="Moderado",U31="Necesita mejora"),"Por encima del promedio",AND(I31="Moderado",U31="Débil"),"Alto",AND(I31="Por encima del promedio",U31="Fuerte"),"Moderado",AND(I31="Por encima del promedio",U31="Aceptable"),"Por encima del promedio",AND(I31="Por encima del promedio",U31="Necesita mejora"),"Alto",AND(I31="Por encima del promedio",U31="Débil"),"Alto",AND(I31="Alto",U31="Fuerte"),"Por encima del promedio",AND(I31="Alto",U31="Aceptable"),"Alto",AND(I31="Alto",U31="Necesita mejora"),"Alto",AND(I31="Alto",U31="Débil"),"Alto")</f>
        <v>#N/A</v>
      </c>
      <c r="W31" s="7" t="e" cm="1">
        <f t="array" ref="W31">_xlfn.IFS(V31="Bajo","Asumir",V31="Moderado","Reducir",V31="Por encima del promedio","Evitar",V31="Alto","Evitar")</f>
        <v>#N/A</v>
      </c>
      <c r="X31" s="4"/>
      <c r="Y31" s="5"/>
      <c r="Z31" s="4"/>
      <c r="AA31" s="4"/>
      <c r="AB31" s="8"/>
      <c r="AC31" s="5"/>
      <c r="AD31" s="21"/>
      <c r="AE31" s="21"/>
      <c r="AF31" s="5"/>
      <c r="AG31" s="8"/>
      <c r="AH31" s="5"/>
      <c r="AI31" s="21"/>
      <c r="AJ31" s="21"/>
      <c r="AK31" s="5"/>
      <c r="AL31" s="8"/>
      <c r="AM31" s="5"/>
      <c r="AN31" s="21"/>
      <c r="AO31" s="21"/>
      <c r="AP31" s="4"/>
      <c r="AQ31" s="8"/>
      <c r="AR31" s="5"/>
      <c r="AS31" s="21"/>
      <c r="AT31" s="21"/>
      <c r="AU31" s="4"/>
      <c r="AV31" s="8"/>
      <c r="AW31" s="5"/>
      <c r="AX31" s="21"/>
      <c r="AY31" s="21"/>
      <c r="AZ31" s="4"/>
      <c r="BA31" s="8"/>
      <c r="BB31" s="5"/>
      <c r="BC31" s="21"/>
      <c r="BD31" s="21"/>
      <c r="BE31" s="4"/>
      <c r="BF31" s="8"/>
      <c r="BG31" s="5"/>
      <c r="BH31" s="21"/>
      <c r="BI31" s="21"/>
      <c r="BJ31" s="4"/>
      <c r="BK31" s="8"/>
      <c r="BL31" s="5"/>
      <c r="BM31" s="21"/>
      <c r="BN31" s="21"/>
      <c r="BO31" s="4"/>
      <c r="BP31" s="8"/>
      <c r="BQ31" s="5"/>
      <c r="BR31" s="21"/>
      <c r="BS31" s="21"/>
      <c r="BT31" s="4"/>
      <c r="BU31" s="8"/>
      <c r="BV31" s="5"/>
      <c r="BW31" s="21"/>
      <c r="BX31" s="21"/>
      <c r="BY31" s="4"/>
      <c r="BZ31" s="8"/>
      <c r="CA31" s="5"/>
      <c r="CB31" s="21"/>
      <c r="CC31" s="21"/>
      <c r="CD31" s="4"/>
      <c r="CE31" s="8"/>
      <c r="CF31" s="5"/>
      <c r="CG31" s="21"/>
      <c r="CH31" s="21"/>
      <c r="CI31" s="4"/>
      <c r="CJ31" s="36"/>
      <c r="CK31" s="37"/>
    </row>
    <row r="32" spans="1:89" ht="51.75" customHeight="1" x14ac:dyDescent="0.2">
      <c r="A32" s="86"/>
      <c r="B32" s="5"/>
      <c r="C32" s="70"/>
      <c r="D32" s="70"/>
      <c r="E32" s="70"/>
      <c r="F32" s="4"/>
      <c r="G32" s="9"/>
      <c r="H32" s="20"/>
      <c r="I32" s="34"/>
      <c r="J32" s="6"/>
      <c r="K32" s="89"/>
      <c r="L32" s="90"/>
      <c r="M32" s="90"/>
      <c r="N32" s="90"/>
      <c r="O32" s="90"/>
      <c r="P32" s="90"/>
      <c r="Q32" s="89">
        <f t="shared" si="2"/>
        <v>0</v>
      </c>
      <c r="R32" s="89">
        <f t="shared" si="0"/>
        <v>0</v>
      </c>
      <c r="S32" s="88"/>
      <c r="T32" s="88"/>
      <c r="U32" s="35" t="str" cm="1">
        <f t="array" ref="U32">_xlfn.IFS(R32&lt;=0,"No aplica",R32&lt;=39,"Débil",R32&lt;=59,"Necesita mejora",R32&lt;=79,"Aceptable",R32&lt;=100,"Fuerte")</f>
        <v>No aplica</v>
      </c>
      <c r="V32" s="34" t="e" cm="1">
        <f t="array" ref="V32">_xlfn.IFS(AND(I32="Bajo",U32="Fuerte"),"Bajo",AND(I32="Bajo",U32="Aceptable"),"Bajo",AND(I32="Bajo",U32="Necesita mejora"),"Moderado",AND(I32="Bajo",U32="Débil"),"Por encima del promedio",AND(I32="Moderado",U32="Fuerte"),"Bajo",AND(I32="Moderado",U32="Aceptable"),"Moderado",AND(I32="Moderado",U32="Necesita mejora"),"Por encima del promedio",AND(I32="Moderado",U32="Débil"),"Alto",AND(I32="Por encima del promedio",U32="Fuerte"),"Moderado",AND(I32="Por encima del promedio",U32="Aceptable"),"Por encima del promedio",AND(I32="Por encima del promedio",U32="Necesita mejora"),"Alto",AND(I32="Por encima del promedio",U32="Débil"),"Alto",AND(I32="Alto",U32="Fuerte"),"Por encima del promedio",AND(I32="Alto",U32="Aceptable"),"Alto",AND(I32="Alto",U32="Necesita mejora"),"Alto",AND(I32="Alto",U32="Débil"),"Alto")</f>
        <v>#N/A</v>
      </c>
      <c r="W32" s="7" t="e" cm="1">
        <f t="array" ref="W32">_xlfn.IFS(V32="Bajo","Asumir",V32="Moderado","Reducir",V32="Por encima del promedio","Evitar",V32="Alto","Evitar")</f>
        <v>#N/A</v>
      </c>
      <c r="X32" s="4"/>
      <c r="Y32" s="5"/>
      <c r="Z32" s="4"/>
      <c r="AA32" s="4"/>
      <c r="AB32" s="8"/>
      <c r="AC32" s="5"/>
      <c r="AD32" s="21"/>
      <c r="AE32" s="21"/>
      <c r="AF32" s="5"/>
      <c r="AG32" s="8"/>
      <c r="AH32" s="5"/>
      <c r="AI32" s="21"/>
      <c r="AJ32" s="21"/>
      <c r="AK32" s="5"/>
      <c r="AL32" s="8"/>
      <c r="AM32" s="5"/>
      <c r="AN32" s="21"/>
      <c r="AO32" s="21"/>
      <c r="AP32" s="4"/>
      <c r="AQ32" s="8"/>
      <c r="AR32" s="5"/>
      <c r="AS32" s="21"/>
      <c r="AT32" s="21"/>
      <c r="AU32" s="4"/>
      <c r="AV32" s="8"/>
      <c r="AW32" s="5"/>
      <c r="AX32" s="21"/>
      <c r="AY32" s="21"/>
      <c r="AZ32" s="4"/>
      <c r="BA32" s="8"/>
      <c r="BB32" s="5"/>
      <c r="BC32" s="21"/>
      <c r="BD32" s="21"/>
      <c r="BE32" s="4"/>
      <c r="BF32" s="8"/>
      <c r="BG32" s="5"/>
      <c r="BH32" s="21"/>
      <c r="BI32" s="21"/>
      <c r="BJ32" s="4"/>
      <c r="BK32" s="8"/>
      <c r="BL32" s="5"/>
      <c r="BM32" s="21"/>
      <c r="BN32" s="21"/>
      <c r="BO32" s="4"/>
      <c r="BP32" s="8"/>
      <c r="BQ32" s="5"/>
      <c r="BR32" s="21"/>
      <c r="BS32" s="21"/>
      <c r="BT32" s="4"/>
      <c r="BU32" s="8"/>
      <c r="BV32" s="5"/>
      <c r="BW32" s="21"/>
      <c r="BX32" s="21"/>
      <c r="BY32" s="4"/>
      <c r="BZ32" s="8"/>
      <c r="CA32" s="5"/>
      <c r="CB32" s="21"/>
      <c r="CC32" s="21"/>
      <c r="CD32" s="4"/>
      <c r="CE32" s="8"/>
      <c r="CF32" s="5"/>
      <c r="CG32" s="21"/>
      <c r="CH32" s="21"/>
      <c r="CI32" s="4"/>
      <c r="CJ32" s="36"/>
      <c r="CK32" s="37"/>
    </row>
    <row r="33" spans="1:89" ht="51.75" customHeight="1" x14ac:dyDescent="0.2">
      <c r="A33" s="86"/>
      <c r="B33" s="5"/>
      <c r="C33" s="70"/>
      <c r="D33" s="70"/>
      <c r="E33" s="70"/>
      <c r="F33" s="4"/>
      <c r="G33" s="9"/>
      <c r="H33" s="20"/>
      <c r="I33" s="34"/>
      <c r="J33" s="6"/>
      <c r="K33" s="89"/>
      <c r="L33" s="90"/>
      <c r="M33" s="90"/>
      <c r="N33" s="90"/>
      <c r="O33" s="90"/>
      <c r="P33" s="90"/>
      <c r="Q33" s="89">
        <f t="shared" si="2"/>
        <v>0</v>
      </c>
      <c r="R33" s="89">
        <f t="shared" si="0"/>
        <v>0</v>
      </c>
      <c r="S33" s="88"/>
      <c r="T33" s="88"/>
      <c r="U33" s="35" t="str" cm="1">
        <f t="array" ref="U33">_xlfn.IFS(R33&lt;=0,"No aplica",R33&lt;=39,"Débil",R33&lt;=59,"Necesita mejora",R33&lt;=79,"Aceptable",R33&lt;=100,"Fuerte")</f>
        <v>No aplica</v>
      </c>
      <c r="V33" s="34" t="e" cm="1">
        <f t="array" ref="V33">_xlfn.IFS(AND(I33="Bajo",U33="Fuerte"),"Bajo",AND(I33="Bajo",U33="Aceptable"),"Bajo",AND(I33="Bajo",U33="Necesita mejora"),"Moderado",AND(I33="Bajo",U33="Débil"),"Por encima del promedio",AND(I33="Moderado",U33="Fuerte"),"Bajo",AND(I33="Moderado",U33="Aceptable"),"Moderado",AND(I33="Moderado",U33="Necesita mejora"),"Por encima del promedio",AND(I33="Moderado",U33="Débil"),"Alto",AND(I33="Por encima del promedio",U33="Fuerte"),"Moderado",AND(I33="Por encima del promedio",U33="Aceptable"),"Por encima del promedio",AND(I33="Por encima del promedio",U33="Necesita mejora"),"Alto",AND(I33="Por encima del promedio",U33="Débil"),"Alto",AND(I33="Alto",U33="Fuerte"),"Por encima del promedio",AND(I33="Alto",U33="Aceptable"),"Alto",AND(I33="Alto",U33="Necesita mejora"),"Alto",AND(I33="Alto",U33="Débil"),"Alto")</f>
        <v>#N/A</v>
      </c>
      <c r="W33" s="7" t="e" cm="1">
        <f t="array" ref="W33">_xlfn.IFS(V33="Bajo","Asumir",V33="Moderado","Reducir",V33="Por encima del promedio","Evitar",V33="Alto","Evitar")</f>
        <v>#N/A</v>
      </c>
      <c r="X33" s="4"/>
      <c r="Y33" s="5"/>
      <c r="Z33" s="4"/>
      <c r="AA33" s="4"/>
      <c r="AB33" s="8"/>
      <c r="AC33" s="5"/>
      <c r="AD33" s="21"/>
      <c r="AE33" s="21"/>
      <c r="AF33" s="5"/>
      <c r="AG33" s="8"/>
      <c r="AH33" s="5"/>
      <c r="AI33" s="21"/>
      <c r="AJ33" s="21"/>
      <c r="AK33" s="5"/>
      <c r="AL33" s="8"/>
      <c r="AM33" s="5"/>
      <c r="AN33" s="21"/>
      <c r="AO33" s="21"/>
      <c r="AP33" s="4"/>
      <c r="AQ33" s="8"/>
      <c r="AR33" s="5"/>
      <c r="AS33" s="21"/>
      <c r="AT33" s="21"/>
      <c r="AU33" s="4"/>
      <c r="AV33" s="8"/>
      <c r="AW33" s="5"/>
      <c r="AX33" s="21"/>
      <c r="AY33" s="21"/>
      <c r="AZ33" s="4"/>
      <c r="BA33" s="8"/>
      <c r="BB33" s="5"/>
      <c r="BC33" s="21"/>
      <c r="BD33" s="21"/>
      <c r="BE33" s="4"/>
      <c r="BF33" s="8"/>
      <c r="BG33" s="5"/>
      <c r="BH33" s="21"/>
      <c r="BI33" s="21"/>
      <c r="BJ33" s="4"/>
      <c r="BK33" s="8"/>
      <c r="BL33" s="5"/>
      <c r="BM33" s="21"/>
      <c r="BN33" s="21"/>
      <c r="BO33" s="4"/>
      <c r="BP33" s="8"/>
      <c r="BQ33" s="5"/>
      <c r="BR33" s="21"/>
      <c r="BS33" s="21"/>
      <c r="BT33" s="4"/>
      <c r="BU33" s="8"/>
      <c r="BV33" s="5"/>
      <c r="BW33" s="21"/>
      <c r="BX33" s="21"/>
      <c r="BY33" s="4"/>
      <c r="BZ33" s="8"/>
      <c r="CA33" s="5"/>
      <c r="CB33" s="21"/>
      <c r="CC33" s="21"/>
      <c r="CD33" s="4"/>
      <c r="CE33" s="8"/>
      <c r="CF33" s="5"/>
      <c r="CG33" s="21"/>
      <c r="CH33" s="21"/>
      <c r="CI33" s="4"/>
      <c r="CJ33" s="36"/>
      <c r="CK33" s="37"/>
    </row>
    <row r="34" spans="1:89" ht="51.75" customHeight="1" x14ac:dyDescent="0.2">
      <c r="A34" s="86"/>
      <c r="B34" s="5"/>
      <c r="C34" s="70"/>
      <c r="D34" s="70"/>
      <c r="E34" s="70"/>
      <c r="F34" s="4"/>
      <c r="G34" s="9"/>
      <c r="H34" s="20"/>
      <c r="I34" s="34"/>
      <c r="J34" s="6"/>
      <c r="K34" s="89"/>
      <c r="L34" s="90"/>
      <c r="M34" s="90"/>
      <c r="N34" s="90"/>
      <c r="O34" s="90"/>
      <c r="P34" s="90"/>
      <c r="Q34" s="89">
        <f t="shared" si="2"/>
        <v>0</v>
      </c>
      <c r="R34" s="89">
        <f t="shared" si="0"/>
        <v>0</v>
      </c>
      <c r="S34" s="88"/>
      <c r="T34" s="88"/>
      <c r="U34" s="35" t="str" cm="1">
        <f t="array" ref="U34">_xlfn.IFS(R34&lt;=0,"No aplica",R34&lt;=39,"Débil",R34&lt;=59,"Necesita mejora",R34&lt;=79,"Aceptable",R34&lt;=100,"Fuerte")</f>
        <v>No aplica</v>
      </c>
      <c r="V34" s="34" t="e" cm="1">
        <f t="array" ref="V34">_xlfn.IFS(AND(I34="Bajo",U34="Fuerte"),"Bajo",AND(I34="Bajo",U34="Aceptable"),"Bajo",AND(I34="Bajo",U34="Necesita mejora"),"Moderado",AND(I34="Bajo",U34="Débil"),"Por encima del promedio",AND(I34="Moderado",U34="Fuerte"),"Bajo",AND(I34="Moderado",U34="Aceptable"),"Moderado",AND(I34="Moderado",U34="Necesita mejora"),"Por encima del promedio",AND(I34="Moderado",U34="Débil"),"Alto",AND(I34="Por encima del promedio",U34="Fuerte"),"Moderado",AND(I34="Por encima del promedio",U34="Aceptable"),"Por encima del promedio",AND(I34="Por encima del promedio",U34="Necesita mejora"),"Alto",AND(I34="Por encima del promedio",U34="Débil"),"Alto",AND(I34="Alto",U34="Fuerte"),"Por encima del promedio",AND(I34="Alto",U34="Aceptable"),"Alto",AND(I34="Alto",U34="Necesita mejora"),"Alto",AND(I34="Alto",U34="Débil"),"Alto")</f>
        <v>#N/A</v>
      </c>
      <c r="W34" s="7" t="e" cm="1">
        <f t="array" ref="W34">_xlfn.IFS(V34="Bajo","Asumir",V34="Moderado","Reducir",V34="Por encima del promedio","Evitar",V34="Alto","Evitar")</f>
        <v>#N/A</v>
      </c>
      <c r="X34" s="4"/>
      <c r="Y34" s="5"/>
      <c r="Z34" s="4"/>
      <c r="AA34" s="4"/>
      <c r="AB34" s="8"/>
      <c r="AC34" s="5"/>
      <c r="AD34" s="21"/>
      <c r="AE34" s="21"/>
      <c r="AF34" s="5"/>
      <c r="AG34" s="8"/>
      <c r="AH34" s="5"/>
      <c r="AI34" s="21"/>
      <c r="AJ34" s="21"/>
      <c r="AK34" s="5"/>
      <c r="AL34" s="8"/>
      <c r="AM34" s="5"/>
      <c r="AN34" s="21"/>
      <c r="AO34" s="21"/>
      <c r="AP34" s="4"/>
      <c r="AQ34" s="8"/>
      <c r="AR34" s="5"/>
      <c r="AS34" s="21"/>
      <c r="AT34" s="21"/>
      <c r="AU34" s="4"/>
      <c r="AV34" s="8"/>
      <c r="AW34" s="5"/>
      <c r="AX34" s="21"/>
      <c r="AY34" s="21"/>
      <c r="AZ34" s="4"/>
      <c r="BA34" s="8"/>
      <c r="BB34" s="5"/>
      <c r="BC34" s="21"/>
      <c r="BD34" s="21"/>
      <c r="BE34" s="4"/>
      <c r="BF34" s="8"/>
      <c r="BG34" s="5"/>
      <c r="BH34" s="21"/>
      <c r="BI34" s="21"/>
      <c r="BJ34" s="4"/>
      <c r="BK34" s="8"/>
      <c r="BL34" s="5"/>
      <c r="BM34" s="21"/>
      <c r="BN34" s="21"/>
      <c r="BO34" s="4"/>
      <c r="BP34" s="8"/>
      <c r="BQ34" s="5"/>
      <c r="BR34" s="21"/>
      <c r="BS34" s="21"/>
      <c r="BT34" s="4"/>
      <c r="BU34" s="8"/>
      <c r="BV34" s="5"/>
      <c r="BW34" s="21"/>
      <c r="BX34" s="21"/>
      <c r="BY34" s="4"/>
      <c r="BZ34" s="8"/>
      <c r="CA34" s="5"/>
      <c r="CB34" s="21"/>
      <c r="CC34" s="21"/>
      <c r="CD34" s="4"/>
      <c r="CE34" s="8"/>
      <c r="CF34" s="5"/>
      <c r="CG34" s="21"/>
      <c r="CH34" s="21"/>
      <c r="CI34" s="4"/>
      <c r="CJ34" s="36"/>
      <c r="CK34" s="37"/>
    </row>
    <row r="35" spans="1:89" ht="51.75" customHeight="1" x14ac:dyDescent="0.2">
      <c r="A35" s="86"/>
      <c r="B35" s="5"/>
      <c r="C35" s="70"/>
      <c r="D35" s="70"/>
      <c r="E35" s="70"/>
      <c r="F35" s="4"/>
      <c r="G35" s="9"/>
      <c r="H35" s="20"/>
      <c r="I35" s="34"/>
      <c r="J35" s="6"/>
      <c r="K35" s="89"/>
      <c r="L35" s="90"/>
      <c r="M35" s="90"/>
      <c r="N35" s="90"/>
      <c r="O35" s="90"/>
      <c r="P35" s="90"/>
      <c r="Q35" s="89">
        <f t="shared" si="2"/>
        <v>0</v>
      </c>
      <c r="R35" s="89">
        <f t="shared" si="0"/>
        <v>0</v>
      </c>
      <c r="S35" s="88"/>
      <c r="T35" s="88"/>
      <c r="U35" s="35" t="str" cm="1">
        <f t="array" ref="U35">_xlfn.IFS(R35&lt;=0,"No aplica",R35&lt;=39,"Débil",R35&lt;=59,"Necesita mejora",R35&lt;=79,"Aceptable",R35&lt;=100,"Fuerte")</f>
        <v>No aplica</v>
      </c>
      <c r="V35" s="34" t="e" cm="1">
        <f t="array" ref="V35">_xlfn.IFS(AND(I35="Bajo",U35="Fuerte"),"Bajo",AND(I35="Bajo",U35="Aceptable"),"Bajo",AND(I35="Bajo",U35="Necesita mejora"),"Moderado",AND(I35="Bajo",U35="Débil"),"Por encima del promedio",AND(I35="Moderado",U35="Fuerte"),"Bajo",AND(I35="Moderado",U35="Aceptable"),"Moderado",AND(I35="Moderado",U35="Necesita mejora"),"Por encima del promedio",AND(I35="Moderado",U35="Débil"),"Alto",AND(I35="Por encima del promedio",U35="Fuerte"),"Moderado",AND(I35="Por encima del promedio",U35="Aceptable"),"Por encima del promedio",AND(I35="Por encima del promedio",U35="Necesita mejora"),"Alto",AND(I35="Por encima del promedio",U35="Débil"),"Alto",AND(I35="Alto",U35="Fuerte"),"Por encima del promedio",AND(I35="Alto",U35="Aceptable"),"Alto",AND(I35="Alto",U35="Necesita mejora"),"Alto",AND(I35="Alto",U35="Débil"),"Alto")</f>
        <v>#N/A</v>
      </c>
      <c r="W35" s="7" t="e" cm="1">
        <f t="array" ref="W35">_xlfn.IFS(V35="Bajo","Asumir",V35="Moderado","Reducir",V35="Por encima del promedio","Evitar",V35="Alto","Evitar")</f>
        <v>#N/A</v>
      </c>
      <c r="X35" s="4"/>
      <c r="Y35" s="5"/>
      <c r="Z35" s="4"/>
      <c r="AA35" s="4"/>
      <c r="AB35" s="8"/>
      <c r="AC35" s="5"/>
      <c r="AD35" s="21"/>
      <c r="AE35" s="21"/>
      <c r="AF35" s="5"/>
      <c r="AG35" s="8"/>
      <c r="AH35" s="5"/>
      <c r="AI35" s="21"/>
      <c r="AJ35" s="21"/>
      <c r="AK35" s="5"/>
      <c r="AL35" s="8"/>
      <c r="AM35" s="5"/>
      <c r="AN35" s="21"/>
      <c r="AO35" s="21"/>
      <c r="AP35" s="4"/>
      <c r="AQ35" s="8"/>
      <c r="AR35" s="5"/>
      <c r="AS35" s="21"/>
      <c r="AT35" s="21"/>
      <c r="AU35" s="4"/>
      <c r="AV35" s="8"/>
      <c r="AW35" s="5"/>
      <c r="AX35" s="21"/>
      <c r="AY35" s="21"/>
      <c r="AZ35" s="4"/>
      <c r="BA35" s="8"/>
      <c r="BB35" s="5"/>
      <c r="BC35" s="21"/>
      <c r="BD35" s="21"/>
      <c r="BE35" s="4"/>
      <c r="BF35" s="8"/>
      <c r="BG35" s="5"/>
      <c r="BH35" s="21"/>
      <c r="BI35" s="21"/>
      <c r="BJ35" s="4"/>
      <c r="BK35" s="8"/>
      <c r="BL35" s="5"/>
      <c r="BM35" s="21"/>
      <c r="BN35" s="21"/>
      <c r="BO35" s="4"/>
      <c r="BP35" s="8"/>
      <c r="BQ35" s="5"/>
      <c r="BR35" s="21"/>
      <c r="BS35" s="21"/>
      <c r="BT35" s="4"/>
      <c r="BU35" s="8"/>
      <c r="BV35" s="5"/>
      <c r="BW35" s="21"/>
      <c r="BX35" s="21"/>
      <c r="BY35" s="4"/>
      <c r="BZ35" s="8"/>
      <c r="CA35" s="5"/>
      <c r="CB35" s="21"/>
      <c r="CC35" s="21"/>
      <c r="CD35" s="4"/>
      <c r="CE35" s="8"/>
      <c r="CF35" s="5"/>
      <c r="CG35" s="21"/>
      <c r="CH35" s="21"/>
      <c r="CI35" s="4"/>
      <c r="CJ35" s="36"/>
      <c r="CK35" s="37"/>
    </row>
    <row r="36" spans="1:89" ht="51.75" customHeight="1" x14ac:dyDescent="0.2">
      <c r="A36" s="86"/>
      <c r="B36" s="5"/>
      <c r="C36" s="70"/>
      <c r="D36" s="70"/>
      <c r="E36" s="70"/>
      <c r="F36" s="4"/>
      <c r="G36" s="9"/>
      <c r="H36" s="20"/>
      <c r="I36" s="34"/>
      <c r="J36" s="6"/>
      <c r="K36" s="89"/>
      <c r="L36" s="90"/>
      <c r="M36" s="90"/>
      <c r="N36" s="90"/>
      <c r="O36" s="90"/>
      <c r="P36" s="90"/>
      <c r="Q36" s="89">
        <f t="shared" si="2"/>
        <v>0</v>
      </c>
      <c r="R36" s="89">
        <f t="shared" si="0"/>
        <v>0</v>
      </c>
      <c r="S36" s="88"/>
      <c r="T36" s="88"/>
      <c r="U36" s="35" t="str" cm="1">
        <f t="array" ref="U36">_xlfn.IFS(R36&lt;=0,"No aplica",R36&lt;=39,"Débil",R36&lt;=59,"Necesita mejora",R36&lt;=79,"Aceptable",R36&lt;=100,"Fuerte")</f>
        <v>No aplica</v>
      </c>
      <c r="V36" s="34" t="e" cm="1">
        <f t="array" ref="V36">_xlfn.IFS(AND(I36="Bajo",U36="Fuerte"),"Bajo",AND(I36="Bajo",U36="Aceptable"),"Bajo",AND(I36="Bajo",U36="Necesita mejora"),"Moderado",AND(I36="Bajo",U36="Débil"),"Por encima del promedio",AND(I36="Moderado",U36="Fuerte"),"Bajo",AND(I36="Moderado",U36="Aceptable"),"Moderado",AND(I36="Moderado",U36="Necesita mejora"),"Por encima del promedio",AND(I36="Moderado",U36="Débil"),"Alto",AND(I36="Por encima del promedio",U36="Fuerte"),"Moderado",AND(I36="Por encima del promedio",U36="Aceptable"),"Por encima del promedio",AND(I36="Por encima del promedio",U36="Necesita mejora"),"Alto",AND(I36="Por encima del promedio",U36="Débil"),"Alto",AND(I36="Alto",U36="Fuerte"),"Por encima del promedio",AND(I36="Alto",U36="Aceptable"),"Alto",AND(I36="Alto",U36="Necesita mejora"),"Alto",AND(I36="Alto",U36="Débil"),"Alto")</f>
        <v>#N/A</v>
      </c>
      <c r="W36" s="7" t="e" cm="1">
        <f t="array" ref="W36">_xlfn.IFS(V36="Bajo","Asumir",V36="Moderado","Reducir",V36="Por encima del promedio","Evitar",V36="Alto","Evitar")</f>
        <v>#N/A</v>
      </c>
      <c r="X36" s="4"/>
      <c r="Y36" s="5"/>
      <c r="Z36" s="4"/>
      <c r="AA36" s="4"/>
      <c r="AB36" s="8"/>
      <c r="AC36" s="5"/>
      <c r="AD36" s="21"/>
      <c r="AE36" s="21"/>
      <c r="AF36" s="5"/>
      <c r="AG36" s="8"/>
      <c r="AH36" s="5"/>
      <c r="AI36" s="21"/>
      <c r="AJ36" s="21"/>
      <c r="AK36" s="5"/>
      <c r="AL36" s="8"/>
      <c r="AM36" s="5"/>
      <c r="AN36" s="21"/>
      <c r="AO36" s="21"/>
      <c r="AP36" s="4"/>
      <c r="AQ36" s="8"/>
      <c r="AR36" s="5"/>
      <c r="AS36" s="21"/>
      <c r="AT36" s="21"/>
      <c r="AU36" s="4"/>
      <c r="AV36" s="8"/>
      <c r="AW36" s="5"/>
      <c r="AX36" s="21"/>
      <c r="AY36" s="21"/>
      <c r="AZ36" s="4"/>
      <c r="BA36" s="8"/>
      <c r="BB36" s="5"/>
      <c r="BC36" s="21"/>
      <c r="BD36" s="21"/>
      <c r="BE36" s="4"/>
      <c r="BF36" s="8"/>
      <c r="BG36" s="5"/>
      <c r="BH36" s="21"/>
      <c r="BI36" s="21"/>
      <c r="BJ36" s="4"/>
      <c r="BK36" s="8"/>
      <c r="BL36" s="5"/>
      <c r="BM36" s="21"/>
      <c r="BN36" s="21"/>
      <c r="BO36" s="4"/>
      <c r="BP36" s="8"/>
      <c r="BQ36" s="5"/>
      <c r="BR36" s="21"/>
      <c r="BS36" s="21"/>
      <c r="BT36" s="4"/>
      <c r="BU36" s="8"/>
      <c r="BV36" s="5"/>
      <c r="BW36" s="21"/>
      <c r="BX36" s="21"/>
      <c r="BY36" s="4"/>
      <c r="BZ36" s="8"/>
      <c r="CA36" s="5"/>
      <c r="CB36" s="21"/>
      <c r="CC36" s="21"/>
      <c r="CD36" s="4"/>
      <c r="CE36" s="8"/>
      <c r="CF36" s="5"/>
      <c r="CG36" s="21"/>
      <c r="CH36" s="21"/>
      <c r="CI36" s="4"/>
      <c r="CJ36" s="36"/>
      <c r="CK36" s="37"/>
    </row>
    <row r="37" spans="1:89" ht="51.75" customHeight="1" x14ac:dyDescent="0.2">
      <c r="A37" s="86"/>
      <c r="B37" s="5"/>
      <c r="C37" s="70"/>
      <c r="D37" s="70"/>
      <c r="E37" s="70"/>
      <c r="F37" s="4"/>
      <c r="G37" s="9"/>
      <c r="H37" s="20"/>
      <c r="I37" s="34"/>
      <c r="J37" s="6"/>
      <c r="K37" s="89"/>
      <c r="L37" s="90"/>
      <c r="M37" s="90"/>
      <c r="N37" s="90"/>
      <c r="O37" s="90"/>
      <c r="P37" s="90"/>
      <c r="Q37" s="89">
        <f t="shared" si="2"/>
        <v>0</v>
      </c>
      <c r="R37" s="89">
        <f t="shared" si="0"/>
        <v>0</v>
      </c>
      <c r="S37" s="88"/>
      <c r="T37" s="88"/>
      <c r="U37" s="35" t="str" cm="1">
        <f t="array" ref="U37">_xlfn.IFS(R37&lt;=0,"No aplica",R37&lt;=39,"Débil",R37&lt;=59,"Necesita mejora",R37&lt;=79,"Aceptable",R37&lt;=100,"Fuerte")</f>
        <v>No aplica</v>
      </c>
      <c r="V37" s="34" t="e" cm="1">
        <f t="array" ref="V37">_xlfn.IFS(AND(I37="Bajo",U37="Fuerte"),"Bajo",AND(I37="Bajo",U37="Aceptable"),"Bajo",AND(I37="Bajo",U37="Necesita mejora"),"Moderado",AND(I37="Bajo",U37="Débil"),"Por encima del promedio",AND(I37="Moderado",U37="Fuerte"),"Bajo",AND(I37="Moderado",U37="Aceptable"),"Moderado",AND(I37="Moderado",U37="Necesita mejora"),"Por encima del promedio",AND(I37="Moderado",U37="Débil"),"Alto",AND(I37="Por encima del promedio",U37="Fuerte"),"Moderado",AND(I37="Por encima del promedio",U37="Aceptable"),"Por encima del promedio",AND(I37="Por encima del promedio",U37="Necesita mejora"),"Alto",AND(I37="Por encima del promedio",U37="Débil"),"Alto",AND(I37="Alto",U37="Fuerte"),"Por encima del promedio",AND(I37="Alto",U37="Aceptable"),"Alto",AND(I37="Alto",U37="Necesita mejora"),"Alto",AND(I37="Alto",U37="Débil"),"Alto")</f>
        <v>#N/A</v>
      </c>
      <c r="W37" s="7" t="e" cm="1">
        <f t="array" ref="W37">_xlfn.IFS(V37="Bajo","Asumir",V37="Moderado","Reducir",V37="Por encima del promedio","Evitar",V37="Alto","Evitar")</f>
        <v>#N/A</v>
      </c>
      <c r="X37" s="4"/>
      <c r="Y37" s="5"/>
      <c r="Z37" s="4"/>
      <c r="AA37" s="4"/>
      <c r="AB37" s="8"/>
      <c r="AC37" s="5"/>
      <c r="AD37" s="21"/>
      <c r="AE37" s="21"/>
      <c r="AF37" s="5"/>
      <c r="AG37" s="8"/>
      <c r="AH37" s="5"/>
      <c r="AI37" s="21"/>
      <c r="AJ37" s="21"/>
      <c r="AK37" s="5"/>
      <c r="AL37" s="8"/>
      <c r="AM37" s="5"/>
      <c r="AN37" s="21"/>
      <c r="AO37" s="21"/>
      <c r="AP37" s="4"/>
      <c r="AQ37" s="8"/>
      <c r="AR37" s="5"/>
      <c r="AS37" s="21"/>
      <c r="AT37" s="21"/>
      <c r="AU37" s="4"/>
      <c r="AV37" s="8"/>
      <c r="AW37" s="5"/>
      <c r="AX37" s="21"/>
      <c r="AY37" s="21"/>
      <c r="AZ37" s="4"/>
      <c r="BA37" s="8"/>
      <c r="BB37" s="5"/>
      <c r="BC37" s="21"/>
      <c r="BD37" s="21"/>
      <c r="BE37" s="4"/>
      <c r="BF37" s="8"/>
      <c r="BG37" s="5"/>
      <c r="BH37" s="21"/>
      <c r="BI37" s="21"/>
      <c r="BJ37" s="4"/>
      <c r="BK37" s="8"/>
      <c r="BL37" s="5"/>
      <c r="BM37" s="21"/>
      <c r="BN37" s="21"/>
      <c r="BO37" s="4"/>
      <c r="BP37" s="8"/>
      <c r="BQ37" s="5"/>
      <c r="BR37" s="21"/>
      <c r="BS37" s="21"/>
      <c r="BT37" s="4"/>
      <c r="BU37" s="8"/>
      <c r="BV37" s="5"/>
      <c r="BW37" s="21"/>
      <c r="BX37" s="21"/>
      <c r="BY37" s="4"/>
      <c r="BZ37" s="8"/>
      <c r="CA37" s="5"/>
      <c r="CB37" s="21"/>
      <c r="CC37" s="21"/>
      <c r="CD37" s="4"/>
      <c r="CE37" s="8"/>
      <c r="CF37" s="5"/>
      <c r="CG37" s="21"/>
      <c r="CH37" s="21"/>
      <c r="CI37" s="4"/>
      <c r="CJ37" s="36"/>
      <c r="CK37" s="37"/>
    </row>
    <row r="38" spans="1:89" ht="51.75" customHeight="1" x14ac:dyDescent="0.2">
      <c r="A38" s="86"/>
      <c r="B38" s="5"/>
      <c r="C38" s="70"/>
      <c r="D38" s="70"/>
      <c r="E38" s="70"/>
      <c r="F38" s="4"/>
      <c r="G38" s="9"/>
      <c r="H38" s="20"/>
      <c r="I38" s="34"/>
      <c r="J38" s="6"/>
      <c r="K38" s="89"/>
      <c r="L38" s="90"/>
      <c r="M38" s="90"/>
      <c r="N38" s="90"/>
      <c r="O38" s="90"/>
      <c r="P38" s="90"/>
      <c r="Q38" s="89">
        <f t="shared" si="2"/>
        <v>0</v>
      </c>
      <c r="R38" s="89">
        <f t="shared" si="0"/>
        <v>0</v>
      </c>
      <c r="S38" s="88"/>
      <c r="T38" s="88"/>
      <c r="U38" s="35" t="str" cm="1">
        <f t="array" ref="U38">_xlfn.IFS(R38&lt;=0,"No aplica",R38&lt;=39,"Débil",R38&lt;=59,"Necesita mejora",R38&lt;=79,"Aceptable",R38&lt;=100,"Fuerte")</f>
        <v>No aplica</v>
      </c>
      <c r="V38" s="34" t="e" cm="1">
        <f t="array" ref="V38">_xlfn.IFS(AND(I38="Bajo",U38="Fuerte"),"Bajo",AND(I38="Bajo",U38="Aceptable"),"Bajo",AND(I38="Bajo",U38="Necesita mejora"),"Moderado",AND(I38="Bajo",U38="Débil"),"Por encima del promedio",AND(I38="Moderado",U38="Fuerte"),"Bajo",AND(I38="Moderado",U38="Aceptable"),"Moderado",AND(I38="Moderado",U38="Necesita mejora"),"Por encima del promedio",AND(I38="Moderado",U38="Débil"),"Alto",AND(I38="Por encima del promedio",U38="Fuerte"),"Moderado",AND(I38="Por encima del promedio",U38="Aceptable"),"Por encima del promedio",AND(I38="Por encima del promedio",U38="Necesita mejora"),"Alto",AND(I38="Por encima del promedio",U38="Débil"),"Alto",AND(I38="Alto",U38="Fuerte"),"Por encima del promedio",AND(I38="Alto",U38="Aceptable"),"Alto",AND(I38="Alto",U38="Necesita mejora"),"Alto",AND(I38="Alto",U38="Débil"),"Alto")</f>
        <v>#N/A</v>
      </c>
      <c r="W38" s="7" t="e" cm="1">
        <f t="array" ref="W38">_xlfn.IFS(V38="Bajo","Asumir",V38="Moderado","Reducir",V38="Por encima del promedio","Evitar",V38="Alto","Evitar")</f>
        <v>#N/A</v>
      </c>
      <c r="X38" s="4"/>
      <c r="Y38" s="5"/>
      <c r="Z38" s="4"/>
      <c r="AA38" s="4"/>
      <c r="AB38" s="8"/>
      <c r="AC38" s="5"/>
      <c r="AD38" s="21"/>
      <c r="AE38" s="21"/>
      <c r="AF38" s="5"/>
      <c r="AG38" s="8"/>
      <c r="AH38" s="5"/>
      <c r="AI38" s="21"/>
      <c r="AJ38" s="21"/>
      <c r="AK38" s="5"/>
      <c r="AL38" s="8"/>
      <c r="AM38" s="5"/>
      <c r="AN38" s="21"/>
      <c r="AO38" s="21"/>
      <c r="AP38" s="4"/>
      <c r="AQ38" s="8"/>
      <c r="AR38" s="5"/>
      <c r="AS38" s="21"/>
      <c r="AT38" s="21"/>
      <c r="AU38" s="4"/>
      <c r="AV38" s="8"/>
      <c r="AW38" s="5"/>
      <c r="AX38" s="21"/>
      <c r="AY38" s="21"/>
      <c r="AZ38" s="4"/>
      <c r="BA38" s="8"/>
      <c r="BB38" s="5"/>
      <c r="BC38" s="21"/>
      <c r="BD38" s="21"/>
      <c r="BE38" s="4"/>
      <c r="BF38" s="8"/>
      <c r="BG38" s="5"/>
      <c r="BH38" s="21"/>
      <c r="BI38" s="21"/>
      <c r="BJ38" s="4"/>
      <c r="BK38" s="8"/>
      <c r="BL38" s="5"/>
      <c r="BM38" s="21"/>
      <c r="BN38" s="21"/>
      <c r="BO38" s="4"/>
      <c r="BP38" s="8"/>
      <c r="BQ38" s="5"/>
      <c r="BR38" s="21"/>
      <c r="BS38" s="21"/>
      <c r="BT38" s="4"/>
      <c r="BU38" s="8"/>
      <c r="BV38" s="5"/>
      <c r="BW38" s="21"/>
      <c r="BX38" s="21"/>
      <c r="BY38" s="4"/>
      <c r="BZ38" s="8"/>
      <c r="CA38" s="5"/>
      <c r="CB38" s="21"/>
      <c r="CC38" s="21"/>
      <c r="CD38" s="4"/>
      <c r="CE38" s="8"/>
      <c r="CF38" s="5"/>
      <c r="CG38" s="21"/>
      <c r="CH38" s="21"/>
      <c r="CI38" s="4"/>
      <c r="CJ38" s="36"/>
      <c r="CK38" s="37"/>
    </row>
    <row r="39" spans="1:89" ht="49.5" customHeight="1" x14ac:dyDescent="0.2">
      <c r="A39" s="86"/>
      <c r="B39" s="5"/>
      <c r="C39" s="70"/>
      <c r="D39" s="70"/>
      <c r="E39" s="70"/>
      <c r="F39" s="4"/>
      <c r="G39" s="9"/>
      <c r="H39" s="20"/>
      <c r="I39" s="34"/>
      <c r="J39" s="6"/>
      <c r="K39" s="89"/>
      <c r="L39" s="90"/>
      <c r="M39" s="90"/>
      <c r="N39" s="90"/>
      <c r="O39" s="90"/>
      <c r="P39" s="90"/>
      <c r="Q39" s="89">
        <f t="shared" si="2"/>
        <v>0</v>
      </c>
      <c r="R39" s="89">
        <f t="shared" si="0"/>
        <v>0</v>
      </c>
      <c r="S39" s="88"/>
      <c r="T39" s="88"/>
      <c r="U39" s="35" t="str" cm="1">
        <f t="array" ref="U39">_xlfn.IFS(R39&lt;=0,"No aplica",R39&lt;=39,"Débil",R39&lt;=59,"Necesita mejora",R39&lt;=79,"Aceptable",R39&lt;=100,"Fuerte")</f>
        <v>No aplica</v>
      </c>
      <c r="V39" s="34" t="e" cm="1">
        <f t="array" ref="V39">_xlfn.IFS(AND(I39="Bajo",U39="Fuerte"),"Bajo",AND(I39="Bajo",U39="Aceptable"),"Bajo",AND(I39="Bajo",U39="Necesita mejora"),"Moderado",AND(I39="Bajo",U39="Débil"),"Por encima del promedio",AND(I39="Moderado",U39="Fuerte"),"Bajo",AND(I39="Moderado",U39="Aceptable"),"Moderado",AND(I39="Moderado",U39="Necesita mejora"),"Por encima del promedio",AND(I39="Moderado",U39="Débil"),"Alto",AND(I39="Por encima del promedio",U39="Fuerte"),"Moderado",AND(I39="Por encima del promedio",U39="Aceptable"),"Por encima del promedio",AND(I39="Por encima del promedio",U39="Necesita mejora"),"Alto",AND(I39="Por encima del promedio",U39="Débil"),"Alto",AND(I39="Alto",U39="Fuerte"),"Por encima del promedio",AND(I39="Alto",U39="Aceptable"),"Alto",AND(I39="Alto",U39="Necesita mejora"),"Alto",AND(I39="Alto",U39="Débil"),"Alto")</f>
        <v>#N/A</v>
      </c>
      <c r="W39" s="7" t="e" cm="1">
        <f t="array" ref="W39">_xlfn.IFS(V39="Bajo","Asumir",V39="Moderado","Reducir",V39="Por encima del promedio","Evitar",V39="Alto","Evitar")</f>
        <v>#N/A</v>
      </c>
      <c r="X39" s="4"/>
      <c r="Y39" s="5"/>
      <c r="Z39" s="4"/>
      <c r="AA39" s="4"/>
      <c r="AB39" s="8"/>
      <c r="AC39" s="5"/>
      <c r="AD39" s="21"/>
      <c r="AE39" s="21"/>
      <c r="AF39" s="5"/>
      <c r="AG39" s="8"/>
      <c r="AH39" s="5"/>
      <c r="AI39" s="21"/>
      <c r="AJ39" s="21"/>
      <c r="AK39" s="5"/>
      <c r="AL39" s="8"/>
      <c r="AM39" s="5"/>
      <c r="AN39" s="21"/>
      <c r="AO39" s="21"/>
      <c r="AP39" s="4"/>
      <c r="AQ39" s="8"/>
      <c r="AR39" s="5"/>
      <c r="AS39" s="21"/>
      <c r="AT39" s="21"/>
      <c r="AU39" s="4"/>
      <c r="AV39" s="8"/>
      <c r="AW39" s="5"/>
      <c r="AX39" s="21"/>
      <c r="AY39" s="21"/>
      <c r="AZ39" s="4"/>
      <c r="BA39" s="8"/>
      <c r="BB39" s="5"/>
      <c r="BC39" s="21"/>
      <c r="BD39" s="21"/>
      <c r="BE39" s="4"/>
      <c r="BF39" s="8"/>
      <c r="BG39" s="5"/>
      <c r="BH39" s="21"/>
      <c r="BI39" s="21"/>
      <c r="BJ39" s="4"/>
      <c r="BK39" s="8"/>
      <c r="BL39" s="5"/>
      <c r="BM39" s="21"/>
      <c r="BN39" s="21"/>
      <c r="BO39" s="4"/>
      <c r="BP39" s="8"/>
      <c r="BQ39" s="5"/>
      <c r="BR39" s="21"/>
      <c r="BS39" s="21"/>
      <c r="BT39" s="4"/>
      <c r="BU39" s="8"/>
      <c r="BV39" s="5"/>
      <c r="BW39" s="21"/>
      <c r="BX39" s="21"/>
      <c r="BY39" s="4"/>
      <c r="BZ39" s="8"/>
      <c r="CA39" s="5"/>
      <c r="CB39" s="21"/>
      <c r="CC39" s="21"/>
      <c r="CD39" s="4"/>
      <c r="CE39" s="8"/>
      <c r="CF39" s="5"/>
      <c r="CG39" s="21"/>
      <c r="CH39" s="21"/>
      <c r="CI39" s="4"/>
      <c r="CJ39" s="36"/>
      <c r="CK39" s="37"/>
    </row>
    <row r="40" spans="1:89" ht="49.5" customHeight="1" x14ac:dyDescent="0.2">
      <c r="A40" s="86"/>
      <c r="B40" s="5"/>
      <c r="C40" s="70"/>
      <c r="D40" s="70"/>
      <c r="E40" s="70"/>
      <c r="F40" s="4"/>
      <c r="G40" s="9"/>
      <c r="H40" s="20"/>
      <c r="I40" s="34"/>
      <c r="J40" s="6"/>
      <c r="K40" s="89"/>
      <c r="L40" s="90"/>
      <c r="M40" s="90"/>
      <c r="N40" s="90"/>
      <c r="O40" s="90"/>
      <c r="P40" s="90"/>
      <c r="Q40" s="89">
        <f t="shared" si="2"/>
        <v>0</v>
      </c>
      <c r="R40" s="89">
        <f t="shared" si="0"/>
        <v>0</v>
      </c>
      <c r="S40" s="88"/>
      <c r="T40" s="88"/>
      <c r="U40" s="35" t="str" cm="1">
        <f t="array" ref="U40">_xlfn.IFS(R40&lt;=0,"No aplica",R40&lt;=39,"Débil",R40&lt;=59,"Necesita mejora",R40&lt;=79,"Aceptable",R40&lt;=100,"Fuerte")</f>
        <v>No aplica</v>
      </c>
      <c r="V40" s="34" t="e" cm="1">
        <f t="array" ref="V40">_xlfn.IFS(AND(I40="Bajo",U40="Fuerte"),"Bajo",AND(I40="Bajo",U40="Aceptable"),"Bajo",AND(I40="Bajo",U40="Necesita mejora"),"Moderado",AND(I40="Bajo",U40="Débil"),"Por encima del promedio",AND(I40="Moderado",U40="Fuerte"),"Bajo",AND(I40="Moderado",U40="Aceptable"),"Moderado",AND(I40="Moderado",U40="Necesita mejora"),"Por encima del promedio",AND(I40="Moderado",U40="Débil"),"Alto",AND(I40="Por encima del promedio",U40="Fuerte"),"Moderado",AND(I40="Por encima del promedio",U40="Aceptable"),"Por encima del promedio",AND(I40="Por encima del promedio",U40="Necesita mejora"),"Alto",AND(I40="Por encima del promedio",U40="Débil"),"Alto",AND(I40="Alto",U40="Fuerte"),"Por encima del promedio",AND(I40="Alto",U40="Aceptable"),"Alto",AND(I40="Alto",U40="Necesita mejora"),"Alto",AND(I40="Alto",U40="Débil"),"Alto")</f>
        <v>#N/A</v>
      </c>
      <c r="W40" s="7" t="e" cm="1">
        <f t="array" ref="W40">_xlfn.IFS(V40="Bajo","Asumir",V40="Moderado","Reducir",V40="Por encima del promedio","Evitar",V40="Alto","Evitar")</f>
        <v>#N/A</v>
      </c>
      <c r="X40" s="4"/>
      <c r="Y40" s="5"/>
      <c r="Z40" s="4"/>
      <c r="AA40" s="4"/>
      <c r="AB40" s="8"/>
      <c r="AC40" s="5"/>
      <c r="AD40" s="21"/>
      <c r="AE40" s="21"/>
      <c r="AF40" s="5"/>
      <c r="AG40" s="8"/>
      <c r="AH40" s="5"/>
      <c r="AI40" s="21"/>
      <c r="AJ40" s="21"/>
      <c r="AK40" s="5"/>
      <c r="AL40" s="8"/>
      <c r="AM40" s="5"/>
      <c r="AN40" s="21"/>
      <c r="AO40" s="21"/>
      <c r="AP40" s="4"/>
      <c r="AQ40" s="8"/>
      <c r="AR40" s="5"/>
      <c r="AS40" s="21"/>
      <c r="AT40" s="21"/>
      <c r="AU40" s="4"/>
      <c r="AV40" s="8"/>
      <c r="AW40" s="5"/>
      <c r="AX40" s="21"/>
      <c r="AY40" s="21"/>
      <c r="AZ40" s="4"/>
      <c r="BA40" s="8"/>
      <c r="BB40" s="5"/>
      <c r="BC40" s="21"/>
      <c r="BD40" s="21"/>
      <c r="BE40" s="4"/>
      <c r="BF40" s="8"/>
      <c r="BG40" s="5"/>
      <c r="BH40" s="21"/>
      <c r="BI40" s="21"/>
      <c r="BJ40" s="4"/>
      <c r="BK40" s="8"/>
      <c r="BL40" s="5"/>
      <c r="BM40" s="21"/>
      <c r="BN40" s="21"/>
      <c r="BO40" s="4"/>
      <c r="BP40" s="8"/>
      <c r="BQ40" s="5"/>
      <c r="BR40" s="21"/>
      <c r="BS40" s="21"/>
      <c r="BT40" s="4"/>
      <c r="BU40" s="8"/>
      <c r="BV40" s="5"/>
      <c r="BW40" s="21"/>
      <c r="BX40" s="21"/>
      <c r="BY40" s="4"/>
      <c r="BZ40" s="8"/>
      <c r="CA40" s="5"/>
      <c r="CB40" s="21"/>
      <c r="CC40" s="21"/>
      <c r="CD40" s="4"/>
      <c r="CE40" s="8"/>
      <c r="CF40" s="5"/>
      <c r="CG40" s="21"/>
      <c r="CH40" s="21"/>
      <c r="CI40" s="4"/>
      <c r="CJ40" s="36"/>
      <c r="CK40" s="37"/>
    </row>
    <row r="41" spans="1:89" ht="49.5" customHeight="1" x14ac:dyDescent="0.2">
      <c r="A41" s="86"/>
      <c r="B41" s="5"/>
      <c r="C41" s="70"/>
      <c r="D41" s="70"/>
      <c r="E41" s="70"/>
      <c r="F41" s="4"/>
      <c r="G41" s="9"/>
      <c r="H41" s="20"/>
      <c r="I41" s="34"/>
      <c r="J41" s="6"/>
      <c r="K41" s="89"/>
      <c r="L41" s="90"/>
      <c r="M41" s="90"/>
      <c r="N41" s="90"/>
      <c r="O41" s="90"/>
      <c r="P41" s="90"/>
      <c r="Q41" s="89">
        <f t="shared" si="2"/>
        <v>0</v>
      </c>
      <c r="R41" s="89">
        <f t="shared" ref="R41:R72" si="3">+K41*Q41</f>
        <v>0</v>
      </c>
      <c r="S41" s="88"/>
      <c r="T41" s="88"/>
      <c r="U41" s="35" t="str" cm="1">
        <f t="array" ref="U41">_xlfn.IFS(R41&lt;=0,"No aplica",R41&lt;=39,"Débil",R41&lt;=59,"Necesita mejora",R41&lt;=79,"Aceptable",R41&lt;=100,"Fuerte")</f>
        <v>No aplica</v>
      </c>
      <c r="V41" s="34" t="e" cm="1">
        <f t="array" ref="V41">_xlfn.IFS(AND(I41="Bajo",U41="Fuerte"),"Bajo",AND(I41="Bajo",U41="Aceptable"),"Bajo",AND(I41="Bajo",U41="Necesita mejora"),"Moderado",AND(I41="Bajo",U41="Débil"),"Por encima del promedio",AND(I41="Moderado",U41="Fuerte"),"Bajo",AND(I41="Moderado",U41="Aceptable"),"Moderado",AND(I41="Moderado",U41="Necesita mejora"),"Por encima del promedio",AND(I41="Moderado",U41="Débil"),"Alto",AND(I41="Por encima del promedio",U41="Fuerte"),"Moderado",AND(I41="Por encima del promedio",U41="Aceptable"),"Por encima del promedio",AND(I41="Por encima del promedio",U41="Necesita mejora"),"Alto",AND(I41="Por encima del promedio",U41="Débil"),"Alto",AND(I41="Alto",U41="Fuerte"),"Por encima del promedio",AND(I41="Alto",U41="Aceptable"),"Alto",AND(I41="Alto",U41="Necesita mejora"),"Alto",AND(I41="Alto",U41="Débil"),"Alto")</f>
        <v>#N/A</v>
      </c>
      <c r="W41" s="7" t="e" cm="1">
        <f t="array" ref="W41">_xlfn.IFS(V41="Bajo","Asumir",V41="Moderado","Reducir",V41="Por encima del promedio","Evitar",V41="Alto","Evitar")</f>
        <v>#N/A</v>
      </c>
      <c r="X41" s="4"/>
      <c r="Y41" s="5"/>
      <c r="Z41" s="4"/>
      <c r="AA41" s="4"/>
      <c r="AB41" s="8"/>
      <c r="AC41" s="5"/>
      <c r="AD41" s="21"/>
      <c r="AE41" s="21"/>
      <c r="AF41" s="5"/>
      <c r="AG41" s="8"/>
      <c r="AH41" s="5"/>
      <c r="AI41" s="21"/>
      <c r="AJ41" s="21"/>
      <c r="AK41" s="5"/>
      <c r="AL41" s="8"/>
      <c r="AM41" s="5"/>
      <c r="AN41" s="21"/>
      <c r="AO41" s="21"/>
      <c r="AP41" s="4"/>
      <c r="AQ41" s="8"/>
      <c r="AR41" s="5"/>
      <c r="AS41" s="21"/>
      <c r="AT41" s="21"/>
      <c r="AU41" s="4"/>
      <c r="AV41" s="8"/>
      <c r="AW41" s="5"/>
      <c r="AX41" s="21"/>
      <c r="AY41" s="21"/>
      <c r="AZ41" s="4"/>
      <c r="BA41" s="8"/>
      <c r="BB41" s="5"/>
      <c r="BC41" s="21"/>
      <c r="BD41" s="21"/>
      <c r="BE41" s="4"/>
      <c r="BF41" s="8"/>
      <c r="BG41" s="5"/>
      <c r="BH41" s="21"/>
      <c r="BI41" s="21"/>
      <c r="BJ41" s="4"/>
      <c r="BK41" s="8"/>
      <c r="BL41" s="5"/>
      <c r="BM41" s="21"/>
      <c r="BN41" s="21"/>
      <c r="BO41" s="4"/>
      <c r="BP41" s="8"/>
      <c r="BQ41" s="5"/>
      <c r="BR41" s="21"/>
      <c r="BS41" s="21"/>
      <c r="BT41" s="4"/>
      <c r="BU41" s="8"/>
      <c r="BV41" s="5"/>
      <c r="BW41" s="21"/>
      <c r="BX41" s="21"/>
      <c r="BY41" s="4"/>
      <c r="BZ41" s="8"/>
      <c r="CA41" s="5"/>
      <c r="CB41" s="21"/>
      <c r="CC41" s="21"/>
      <c r="CD41" s="4"/>
      <c r="CE41" s="8"/>
      <c r="CF41" s="5"/>
      <c r="CG41" s="21"/>
      <c r="CH41" s="21"/>
      <c r="CI41" s="4"/>
      <c r="CJ41" s="36"/>
      <c r="CK41" s="37"/>
    </row>
    <row r="42" spans="1:89" ht="49.5" customHeight="1" x14ac:dyDescent="0.2">
      <c r="A42" s="86"/>
      <c r="B42" s="5"/>
      <c r="C42" s="70"/>
      <c r="D42" s="70"/>
      <c r="E42" s="70"/>
      <c r="F42" s="4"/>
      <c r="G42" s="9"/>
      <c r="H42" s="20"/>
      <c r="I42" s="34"/>
      <c r="J42" s="6"/>
      <c r="K42" s="89"/>
      <c r="L42" s="90"/>
      <c r="M42" s="90"/>
      <c r="N42" s="90"/>
      <c r="O42" s="90"/>
      <c r="P42" s="90"/>
      <c r="Q42" s="89">
        <f t="shared" si="2"/>
        <v>0</v>
      </c>
      <c r="R42" s="89">
        <f t="shared" si="3"/>
        <v>0</v>
      </c>
      <c r="S42" s="88"/>
      <c r="T42" s="88"/>
      <c r="U42" s="35" t="str" cm="1">
        <f t="array" ref="U42">_xlfn.IFS(R42&lt;=0,"No aplica",R42&lt;=39,"Débil",R42&lt;=59,"Necesita mejora",R42&lt;=79,"Aceptable",R42&lt;=100,"Fuerte")</f>
        <v>No aplica</v>
      </c>
      <c r="V42" s="34" t="e" cm="1">
        <f t="array" ref="V42">_xlfn.IFS(AND(I42="Bajo",U42="Fuerte"),"Bajo",AND(I42="Bajo",U42="Aceptable"),"Bajo",AND(I42="Bajo",U42="Necesita mejora"),"Moderado",AND(I42="Bajo",U42="Débil"),"Por encima del promedio",AND(I42="Moderado",U42="Fuerte"),"Bajo",AND(I42="Moderado",U42="Aceptable"),"Moderado",AND(I42="Moderado",U42="Necesita mejora"),"Por encima del promedio",AND(I42="Moderado",U42="Débil"),"Alto",AND(I42="Por encima del promedio",U42="Fuerte"),"Moderado",AND(I42="Por encima del promedio",U42="Aceptable"),"Por encima del promedio",AND(I42="Por encima del promedio",U42="Necesita mejora"),"Alto",AND(I42="Por encima del promedio",U42="Débil"),"Alto",AND(I42="Alto",U42="Fuerte"),"Por encima del promedio",AND(I42="Alto",U42="Aceptable"),"Alto",AND(I42="Alto",U42="Necesita mejora"),"Alto",AND(I42="Alto",U42="Débil"),"Alto")</f>
        <v>#N/A</v>
      </c>
      <c r="W42" s="7" t="e" cm="1">
        <f t="array" ref="W42">_xlfn.IFS(V42="Bajo","Asumir",V42="Moderado","Reducir",V42="Por encima del promedio","Evitar",V42="Alto","Evitar")</f>
        <v>#N/A</v>
      </c>
      <c r="X42" s="4"/>
      <c r="Y42" s="5"/>
      <c r="Z42" s="4"/>
      <c r="AA42" s="4"/>
      <c r="AB42" s="8"/>
      <c r="AC42" s="5"/>
      <c r="AD42" s="21"/>
      <c r="AE42" s="21"/>
      <c r="AF42" s="5"/>
      <c r="AG42" s="8"/>
      <c r="AH42" s="5"/>
      <c r="AI42" s="21"/>
      <c r="AJ42" s="21"/>
      <c r="AK42" s="5"/>
      <c r="AL42" s="8"/>
      <c r="AM42" s="5"/>
      <c r="AN42" s="21"/>
      <c r="AO42" s="21"/>
      <c r="AP42" s="4"/>
      <c r="AQ42" s="8"/>
      <c r="AR42" s="5"/>
      <c r="AS42" s="21"/>
      <c r="AT42" s="21"/>
      <c r="AU42" s="4"/>
      <c r="AV42" s="8"/>
      <c r="AW42" s="5"/>
      <c r="AX42" s="21"/>
      <c r="AY42" s="21"/>
      <c r="AZ42" s="4"/>
      <c r="BA42" s="8"/>
      <c r="BB42" s="5"/>
      <c r="BC42" s="21"/>
      <c r="BD42" s="21"/>
      <c r="BE42" s="4"/>
      <c r="BF42" s="8"/>
      <c r="BG42" s="5"/>
      <c r="BH42" s="21"/>
      <c r="BI42" s="21"/>
      <c r="BJ42" s="4"/>
      <c r="BK42" s="8"/>
      <c r="BL42" s="5"/>
      <c r="BM42" s="21"/>
      <c r="BN42" s="21"/>
      <c r="BO42" s="4"/>
      <c r="BP42" s="8"/>
      <c r="BQ42" s="5"/>
      <c r="BR42" s="21"/>
      <c r="BS42" s="21"/>
      <c r="BT42" s="4"/>
      <c r="BU42" s="8"/>
      <c r="BV42" s="5"/>
      <c r="BW42" s="21"/>
      <c r="BX42" s="21"/>
      <c r="BY42" s="4"/>
      <c r="BZ42" s="8"/>
      <c r="CA42" s="5"/>
      <c r="CB42" s="21"/>
      <c r="CC42" s="21"/>
      <c r="CD42" s="4"/>
      <c r="CE42" s="8"/>
      <c r="CF42" s="5"/>
      <c r="CG42" s="21"/>
      <c r="CH42" s="21"/>
      <c r="CI42" s="4"/>
      <c r="CJ42" s="36"/>
      <c r="CK42" s="37"/>
    </row>
    <row r="43" spans="1:89" ht="49.5" customHeight="1" x14ac:dyDescent="0.2">
      <c r="A43" s="86"/>
      <c r="B43" s="5"/>
      <c r="C43" s="70"/>
      <c r="D43" s="70"/>
      <c r="E43" s="70"/>
      <c r="F43" s="4"/>
      <c r="G43" s="9"/>
      <c r="H43" s="20"/>
      <c r="I43" s="34"/>
      <c r="J43" s="6"/>
      <c r="K43" s="89"/>
      <c r="L43" s="90"/>
      <c r="M43" s="90"/>
      <c r="N43" s="90"/>
      <c r="O43" s="90"/>
      <c r="P43" s="90"/>
      <c r="Q43" s="89">
        <f t="shared" si="2"/>
        <v>0</v>
      </c>
      <c r="R43" s="89">
        <f t="shared" si="3"/>
        <v>0</v>
      </c>
      <c r="S43" s="88"/>
      <c r="T43" s="88"/>
      <c r="U43" s="35" t="str" cm="1">
        <f t="array" ref="U43">_xlfn.IFS(R43&lt;=0,"No aplica",R43&lt;=39,"Débil",R43&lt;=59,"Necesita mejora",R43&lt;=79,"Aceptable",R43&lt;=100,"Fuerte")</f>
        <v>No aplica</v>
      </c>
      <c r="V43" s="34" t="e" cm="1">
        <f t="array" ref="V43">_xlfn.IFS(AND(I43="Bajo",U43="Fuerte"),"Bajo",AND(I43="Bajo",U43="Aceptable"),"Bajo",AND(I43="Bajo",U43="Necesita mejora"),"Moderado",AND(I43="Bajo",U43="Débil"),"Por encima del promedio",AND(I43="Moderado",U43="Fuerte"),"Bajo",AND(I43="Moderado",U43="Aceptable"),"Moderado",AND(I43="Moderado",U43="Necesita mejora"),"Por encima del promedio",AND(I43="Moderado",U43="Débil"),"Alto",AND(I43="Por encima del promedio",U43="Fuerte"),"Moderado",AND(I43="Por encima del promedio",U43="Aceptable"),"Por encima del promedio",AND(I43="Por encima del promedio",U43="Necesita mejora"),"Alto",AND(I43="Por encima del promedio",U43="Débil"),"Alto",AND(I43="Alto",U43="Fuerte"),"Por encima del promedio",AND(I43="Alto",U43="Aceptable"),"Alto",AND(I43="Alto",U43="Necesita mejora"),"Alto",AND(I43="Alto",U43="Débil"),"Alto")</f>
        <v>#N/A</v>
      </c>
      <c r="W43" s="7" t="e" cm="1">
        <f t="array" ref="W43">_xlfn.IFS(V43="Bajo","Asumir",V43="Moderado","Reducir",V43="Por encima del promedio","Evitar",V43="Alto","Evitar")</f>
        <v>#N/A</v>
      </c>
      <c r="X43" s="4"/>
      <c r="Y43" s="5"/>
      <c r="Z43" s="4"/>
      <c r="AA43" s="4"/>
      <c r="AB43" s="8"/>
      <c r="AC43" s="5"/>
      <c r="AD43" s="21"/>
      <c r="AE43" s="21"/>
      <c r="AF43" s="5"/>
      <c r="AG43" s="8"/>
      <c r="AH43" s="5"/>
      <c r="AI43" s="21"/>
      <c r="AJ43" s="21"/>
      <c r="AK43" s="5"/>
      <c r="AL43" s="8"/>
      <c r="AM43" s="5"/>
      <c r="AN43" s="21"/>
      <c r="AO43" s="21"/>
      <c r="AP43" s="4"/>
      <c r="AQ43" s="8"/>
      <c r="AR43" s="5"/>
      <c r="AS43" s="21"/>
      <c r="AT43" s="21"/>
      <c r="AU43" s="4"/>
      <c r="AV43" s="8"/>
      <c r="AW43" s="5"/>
      <c r="AX43" s="21"/>
      <c r="AY43" s="21"/>
      <c r="AZ43" s="4"/>
      <c r="BA43" s="8"/>
      <c r="BB43" s="5"/>
      <c r="BC43" s="21"/>
      <c r="BD43" s="21"/>
      <c r="BE43" s="4"/>
      <c r="BF43" s="8"/>
      <c r="BG43" s="5"/>
      <c r="BH43" s="21"/>
      <c r="BI43" s="21"/>
      <c r="BJ43" s="4"/>
      <c r="BK43" s="8"/>
      <c r="BL43" s="5"/>
      <c r="BM43" s="21"/>
      <c r="BN43" s="21"/>
      <c r="BO43" s="4"/>
      <c r="BP43" s="8"/>
      <c r="BQ43" s="5"/>
      <c r="BR43" s="21"/>
      <c r="BS43" s="21"/>
      <c r="BT43" s="4"/>
      <c r="BU43" s="8"/>
      <c r="BV43" s="5"/>
      <c r="BW43" s="21"/>
      <c r="BX43" s="21"/>
      <c r="BY43" s="4"/>
      <c r="BZ43" s="8"/>
      <c r="CA43" s="5"/>
      <c r="CB43" s="21"/>
      <c r="CC43" s="21"/>
      <c r="CD43" s="4"/>
      <c r="CE43" s="8"/>
      <c r="CF43" s="5"/>
      <c r="CG43" s="21"/>
      <c r="CH43" s="21"/>
      <c r="CI43" s="4"/>
      <c r="CJ43" s="36"/>
      <c r="CK43" s="37"/>
    </row>
    <row r="44" spans="1:89" ht="49.5" customHeight="1" x14ac:dyDescent="0.2">
      <c r="A44" s="86"/>
      <c r="B44" s="5"/>
      <c r="C44" s="70"/>
      <c r="D44" s="70"/>
      <c r="E44" s="70"/>
      <c r="F44" s="4"/>
      <c r="G44" s="9"/>
      <c r="H44" s="20"/>
      <c r="I44" s="34"/>
      <c r="J44" s="6"/>
      <c r="K44" s="89"/>
      <c r="L44" s="90"/>
      <c r="M44" s="90"/>
      <c r="N44" s="90"/>
      <c r="O44" s="90"/>
      <c r="P44" s="90"/>
      <c r="Q44" s="89">
        <f t="shared" si="2"/>
        <v>0</v>
      </c>
      <c r="R44" s="89">
        <f t="shared" si="3"/>
        <v>0</v>
      </c>
      <c r="S44" s="88"/>
      <c r="T44" s="88"/>
      <c r="U44" s="35" t="str" cm="1">
        <f t="array" ref="U44">_xlfn.IFS(R44&lt;=0,"No aplica",R44&lt;=39,"Débil",R44&lt;=59,"Necesita mejora",R44&lt;=79,"Aceptable",R44&lt;=100,"Fuerte")</f>
        <v>No aplica</v>
      </c>
      <c r="V44" s="34" t="e" cm="1">
        <f t="array" ref="V44">_xlfn.IFS(AND(I44="Bajo",U44="Fuerte"),"Bajo",AND(I44="Bajo",U44="Aceptable"),"Bajo",AND(I44="Bajo",U44="Necesita mejora"),"Moderado",AND(I44="Bajo",U44="Débil"),"Por encima del promedio",AND(I44="Moderado",U44="Fuerte"),"Bajo",AND(I44="Moderado",U44="Aceptable"),"Moderado",AND(I44="Moderado",U44="Necesita mejora"),"Por encima del promedio",AND(I44="Moderado",U44="Débil"),"Alto",AND(I44="Por encima del promedio",U44="Fuerte"),"Moderado",AND(I44="Por encima del promedio",U44="Aceptable"),"Por encima del promedio",AND(I44="Por encima del promedio",U44="Necesita mejora"),"Alto",AND(I44="Por encima del promedio",U44="Débil"),"Alto",AND(I44="Alto",U44="Fuerte"),"Por encima del promedio",AND(I44="Alto",U44="Aceptable"),"Alto",AND(I44="Alto",U44="Necesita mejora"),"Alto",AND(I44="Alto",U44="Débil"),"Alto")</f>
        <v>#N/A</v>
      </c>
      <c r="W44" s="7" t="e" cm="1">
        <f t="array" ref="W44">_xlfn.IFS(V44="Bajo","Asumir",V44="Moderado","Reducir",V44="Por encima del promedio","Evitar",V44="Alto","Evitar")</f>
        <v>#N/A</v>
      </c>
      <c r="X44" s="4"/>
      <c r="Y44" s="5"/>
      <c r="Z44" s="4"/>
      <c r="AA44" s="4"/>
      <c r="AB44" s="8"/>
      <c r="AC44" s="5"/>
      <c r="AD44" s="21"/>
      <c r="AE44" s="21"/>
      <c r="AF44" s="5"/>
      <c r="AG44" s="8"/>
      <c r="AH44" s="5"/>
      <c r="AI44" s="21"/>
      <c r="AJ44" s="21"/>
      <c r="AK44" s="5"/>
      <c r="AL44" s="8"/>
      <c r="AM44" s="5"/>
      <c r="AN44" s="21"/>
      <c r="AO44" s="21"/>
      <c r="AP44" s="4"/>
      <c r="AQ44" s="8"/>
      <c r="AR44" s="5"/>
      <c r="AS44" s="21"/>
      <c r="AT44" s="21"/>
      <c r="AU44" s="4"/>
      <c r="AV44" s="8"/>
      <c r="AW44" s="5"/>
      <c r="AX44" s="21"/>
      <c r="AY44" s="21"/>
      <c r="AZ44" s="4"/>
      <c r="BA44" s="8"/>
      <c r="BB44" s="5"/>
      <c r="BC44" s="21"/>
      <c r="BD44" s="21"/>
      <c r="BE44" s="4"/>
      <c r="BF44" s="8"/>
      <c r="BG44" s="5"/>
      <c r="BH44" s="21"/>
      <c r="BI44" s="21"/>
      <c r="BJ44" s="4"/>
      <c r="BK44" s="8"/>
      <c r="BL44" s="5"/>
      <c r="BM44" s="21"/>
      <c r="BN44" s="21"/>
      <c r="BO44" s="4"/>
      <c r="BP44" s="8"/>
      <c r="BQ44" s="5"/>
      <c r="BR44" s="21"/>
      <c r="BS44" s="21"/>
      <c r="BT44" s="4"/>
      <c r="BU44" s="8"/>
      <c r="BV44" s="5"/>
      <c r="BW44" s="21"/>
      <c r="BX44" s="21"/>
      <c r="BY44" s="4"/>
      <c r="BZ44" s="8"/>
      <c r="CA44" s="5"/>
      <c r="CB44" s="21"/>
      <c r="CC44" s="21"/>
      <c r="CD44" s="4"/>
      <c r="CE44" s="8"/>
      <c r="CF44" s="5"/>
      <c r="CG44" s="21"/>
      <c r="CH44" s="21"/>
      <c r="CI44" s="4"/>
      <c r="CJ44" s="36"/>
      <c r="CK44" s="37"/>
    </row>
    <row r="45" spans="1:89" ht="49.5" customHeight="1" x14ac:dyDescent="0.2">
      <c r="A45" s="86"/>
      <c r="B45" s="5"/>
      <c r="C45" s="70"/>
      <c r="D45" s="70"/>
      <c r="E45" s="70"/>
      <c r="F45" s="4"/>
      <c r="G45" s="9"/>
      <c r="H45" s="20"/>
      <c r="I45" s="34"/>
      <c r="J45" s="6"/>
      <c r="K45" s="89"/>
      <c r="L45" s="90"/>
      <c r="M45" s="90"/>
      <c r="N45" s="90"/>
      <c r="O45" s="90"/>
      <c r="P45" s="90"/>
      <c r="Q45" s="89">
        <f t="shared" si="2"/>
        <v>0</v>
      </c>
      <c r="R45" s="89">
        <f t="shared" si="3"/>
        <v>0</v>
      </c>
      <c r="S45" s="88"/>
      <c r="T45" s="88"/>
      <c r="U45" s="35" t="str" cm="1">
        <f t="array" ref="U45">_xlfn.IFS(R45&lt;=0,"No aplica",R45&lt;=39,"Débil",R45&lt;=59,"Necesita mejora",R45&lt;=79,"Aceptable",R45&lt;=100,"Fuerte")</f>
        <v>No aplica</v>
      </c>
      <c r="V45" s="34" t="e" cm="1">
        <f t="array" ref="V45">_xlfn.IFS(AND(I45="Bajo",U45="Fuerte"),"Bajo",AND(I45="Bajo",U45="Aceptable"),"Bajo",AND(I45="Bajo",U45="Necesita mejora"),"Moderado",AND(I45="Bajo",U45="Débil"),"Por encima del promedio",AND(I45="Moderado",U45="Fuerte"),"Bajo",AND(I45="Moderado",U45="Aceptable"),"Moderado",AND(I45="Moderado",U45="Necesita mejora"),"Por encima del promedio",AND(I45="Moderado",U45="Débil"),"Alto",AND(I45="Por encima del promedio",U45="Fuerte"),"Moderado",AND(I45="Por encima del promedio",U45="Aceptable"),"Por encima del promedio",AND(I45="Por encima del promedio",U45="Necesita mejora"),"Alto",AND(I45="Por encima del promedio",U45="Débil"),"Alto",AND(I45="Alto",U45="Fuerte"),"Por encima del promedio",AND(I45="Alto",U45="Aceptable"),"Alto",AND(I45="Alto",U45="Necesita mejora"),"Alto",AND(I45="Alto",U45="Débil"),"Alto")</f>
        <v>#N/A</v>
      </c>
      <c r="W45" s="7" t="e" cm="1">
        <f t="array" ref="W45">_xlfn.IFS(V45="Bajo","Asumir",V45="Moderado","Reducir",V45="Por encima del promedio","Evitar",V45="Alto","Evitar")</f>
        <v>#N/A</v>
      </c>
      <c r="X45" s="4"/>
      <c r="Y45" s="5"/>
      <c r="Z45" s="4"/>
      <c r="AA45" s="4"/>
      <c r="AB45" s="8"/>
      <c r="AC45" s="5"/>
      <c r="AD45" s="21"/>
      <c r="AE45" s="21"/>
      <c r="AF45" s="5"/>
      <c r="AG45" s="8"/>
      <c r="AH45" s="5"/>
      <c r="AI45" s="21"/>
      <c r="AJ45" s="21"/>
      <c r="AK45" s="5"/>
      <c r="AL45" s="8"/>
      <c r="AM45" s="5"/>
      <c r="AN45" s="21"/>
      <c r="AO45" s="21"/>
      <c r="AP45" s="4"/>
      <c r="AQ45" s="8"/>
      <c r="AR45" s="5"/>
      <c r="AS45" s="21"/>
      <c r="AT45" s="21"/>
      <c r="AU45" s="4"/>
      <c r="AV45" s="8"/>
      <c r="AW45" s="5"/>
      <c r="AX45" s="21"/>
      <c r="AY45" s="21"/>
      <c r="AZ45" s="4"/>
      <c r="BA45" s="8"/>
      <c r="BB45" s="5"/>
      <c r="BC45" s="21"/>
      <c r="BD45" s="21"/>
      <c r="BE45" s="4"/>
      <c r="BF45" s="8"/>
      <c r="BG45" s="5"/>
      <c r="BH45" s="21"/>
      <c r="BI45" s="21"/>
      <c r="BJ45" s="4"/>
      <c r="BK45" s="8"/>
      <c r="BL45" s="5"/>
      <c r="BM45" s="21"/>
      <c r="BN45" s="21"/>
      <c r="BO45" s="4"/>
      <c r="BP45" s="8"/>
      <c r="BQ45" s="5"/>
      <c r="BR45" s="21"/>
      <c r="BS45" s="21"/>
      <c r="BT45" s="4"/>
      <c r="BU45" s="8"/>
      <c r="BV45" s="5"/>
      <c r="BW45" s="21"/>
      <c r="BX45" s="21"/>
      <c r="BY45" s="4"/>
      <c r="BZ45" s="8"/>
      <c r="CA45" s="5"/>
      <c r="CB45" s="21"/>
      <c r="CC45" s="21"/>
      <c r="CD45" s="4"/>
      <c r="CE45" s="8"/>
      <c r="CF45" s="5"/>
      <c r="CG45" s="21"/>
      <c r="CH45" s="21"/>
      <c r="CI45" s="4"/>
      <c r="CJ45" s="36"/>
      <c r="CK45" s="37"/>
    </row>
    <row r="46" spans="1:89" ht="49.5" customHeight="1" x14ac:dyDescent="0.2">
      <c r="A46" s="86"/>
      <c r="B46" s="5"/>
      <c r="C46" s="70"/>
      <c r="D46" s="70"/>
      <c r="E46" s="70"/>
      <c r="F46" s="4"/>
      <c r="G46" s="9"/>
      <c r="H46" s="20"/>
      <c r="I46" s="34"/>
      <c r="J46" s="6"/>
      <c r="K46" s="89"/>
      <c r="L46" s="90"/>
      <c r="M46" s="90"/>
      <c r="N46" s="90"/>
      <c r="O46" s="90"/>
      <c r="P46" s="90"/>
      <c r="Q46" s="89">
        <f t="shared" si="2"/>
        <v>0</v>
      </c>
      <c r="R46" s="89">
        <f t="shared" si="3"/>
        <v>0</v>
      </c>
      <c r="S46" s="88"/>
      <c r="T46" s="88"/>
      <c r="U46" s="35" t="str" cm="1">
        <f t="array" ref="U46">_xlfn.IFS(R46&lt;=0,"No aplica",R46&lt;=39,"Débil",R46&lt;=59,"Necesita mejora",R46&lt;=79,"Aceptable",R46&lt;=100,"Fuerte")</f>
        <v>No aplica</v>
      </c>
      <c r="V46" s="34" t="e" cm="1">
        <f t="array" ref="V46">_xlfn.IFS(AND(I46="Bajo",U46="Fuerte"),"Bajo",AND(I46="Bajo",U46="Aceptable"),"Bajo",AND(I46="Bajo",U46="Necesita mejora"),"Moderado",AND(I46="Bajo",U46="Débil"),"Por encima del promedio",AND(I46="Moderado",U46="Fuerte"),"Bajo",AND(I46="Moderado",U46="Aceptable"),"Moderado",AND(I46="Moderado",U46="Necesita mejora"),"Por encima del promedio",AND(I46="Moderado",U46="Débil"),"Alto",AND(I46="Por encima del promedio",U46="Fuerte"),"Moderado",AND(I46="Por encima del promedio",U46="Aceptable"),"Por encima del promedio",AND(I46="Por encima del promedio",U46="Necesita mejora"),"Alto",AND(I46="Por encima del promedio",U46="Débil"),"Alto",AND(I46="Alto",U46="Fuerte"),"Por encima del promedio",AND(I46="Alto",U46="Aceptable"),"Alto",AND(I46="Alto",U46="Necesita mejora"),"Alto",AND(I46="Alto",U46="Débil"),"Alto")</f>
        <v>#N/A</v>
      </c>
      <c r="W46" s="7" t="e" cm="1">
        <f t="array" ref="W46">_xlfn.IFS(V46="Bajo","Asumir",V46="Moderado","Reducir",V46="Por encima del promedio","Evitar",V46="Alto","Evitar")</f>
        <v>#N/A</v>
      </c>
      <c r="X46" s="4"/>
      <c r="Y46" s="5"/>
      <c r="Z46" s="4"/>
      <c r="AA46" s="4"/>
      <c r="AB46" s="8"/>
      <c r="AC46" s="5"/>
      <c r="AD46" s="21"/>
      <c r="AE46" s="21"/>
      <c r="AF46" s="5"/>
      <c r="AG46" s="8"/>
      <c r="AH46" s="5"/>
      <c r="AI46" s="21"/>
      <c r="AJ46" s="21"/>
      <c r="AK46" s="5"/>
      <c r="AL46" s="8"/>
      <c r="AM46" s="5"/>
      <c r="AN46" s="21"/>
      <c r="AO46" s="21"/>
      <c r="AP46" s="4"/>
      <c r="AQ46" s="8"/>
      <c r="AR46" s="5"/>
      <c r="AS46" s="21"/>
      <c r="AT46" s="21"/>
      <c r="AU46" s="4"/>
      <c r="AV46" s="8"/>
      <c r="AW46" s="5"/>
      <c r="AX46" s="21"/>
      <c r="AY46" s="21"/>
      <c r="AZ46" s="4"/>
      <c r="BA46" s="8"/>
      <c r="BB46" s="5"/>
      <c r="BC46" s="21"/>
      <c r="BD46" s="21"/>
      <c r="BE46" s="4"/>
      <c r="BF46" s="8"/>
      <c r="BG46" s="5"/>
      <c r="BH46" s="21"/>
      <c r="BI46" s="21"/>
      <c r="BJ46" s="4"/>
      <c r="BK46" s="8"/>
      <c r="BL46" s="5"/>
      <c r="BM46" s="21"/>
      <c r="BN46" s="21"/>
      <c r="BO46" s="4"/>
      <c r="BP46" s="8"/>
      <c r="BQ46" s="5"/>
      <c r="BR46" s="21"/>
      <c r="BS46" s="21"/>
      <c r="BT46" s="4"/>
      <c r="BU46" s="8"/>
      <c r="BV46" s="5"/>
      <c r="BW46" s="21"/>
      <c r="BX46" s="21"/>
      <c r="BY46" s="4"/>
      <c r="BZ46" s="8"/>
      <c r="CA46" s="5"/>
      <c r="CB46" s="21"/>
      <c r="CC46" s="21"/>
      <c r="CD46" s="4"/>
      <c r="CE46" s="8"/>
      <c r="CF46" s="5"/>
      <c r="CG46" s="21"/>
      <c r="CH46" s="21"/>
      <c r="CI46" s="4"/>
      <c r="CJ46" s="36"/>
      <c r="CK46" s="37"/>
    </row>
    <row r="47" spans="1:89" ht="49.5" customHeight="1" x14ac:dyDescent="0.2">
      <c r="A47" s="86"/>
      <c r="B47" s="5"/>
      <c r="C47" s="70"/>
      <c r="D47" s="70"/>
      <c r="E47" s="70"/>
      <c r="F47" s="4"/>
      <c r="G47" s="9"/>
      <c r="H47" s="20"/>
      <c r="I47" s="34"/>
      <c r="J47" s="6"/>
      <c r="K47" s="89"/>
      <c r="L47" s="90"/>
      <c r="M47" s="90"/>
      <c r="N47" s="90"/>
      <c r="O47" s="90"/>
      <c r="P47" s="90"/>
      <c r="Q47" s="89">
        <f t="shared" si="2"/>
        <v>0</v>
      </c>
      <c r="R47" s="89">
        <f t="shared" si="3"/>
        <v>0</v>
      </c>
      <c r="S47" s="88"/>
      <c r="T47" s="88"/>
      <c r="U47" s="35" t="str" cm="1">
        <f t="array" ref="U47">_xlfn.IFS(R47&lt;=0,"No aplica",R47&lt;=39,"Débil",R47&lt;=59,"Necesita mejora",R47&lt;=79,"Aceptable",R47&lt;=100,"Fuerte")</f>
        <v>No aplica</v>
      </c>
      <c r="V47" s="34" t="e" cm="1">
        <f t="array" ref="V47">_xlfn.IFS(AND(I47="Bajo",U47="Fuerte"),"Bajo",AND(I47="Bajo",U47="Aceptable"),"Bajo",AND(I47="Bajo",U47="Necesita mejora"),"Moderado",AND(I47="Bajo",U47="Débil"),"Por encima del promedio",AND(I47="Moderado",U47="Fuerte"),"Bajo",AND(I47="Moderado",U47="Aceptable"),"Moderado",AND(I47="Moderado",U47="Necesita mejora"),"Por encima del promedio",AND(I47="Moderado",U47="Débil"),"Alto",AND(I47="Por encima del promedio",U47="Fuerte"),"Moderado",AND(I47="Por encima del promedio",U47="Aceptable"),"Por encima del promedio",AND(I47="Por encima del promedio",U47="Necesita mejora"),"Alto",AND(I47="Por encima del promedio",U47="Débil"),"Alto",AND(I47="Alto",U47="Fuerte"),"Por encima del promedio",AND(I47="Alto",U47="Aceptable"),"Alto",AND(I47="Alto",U47="Necesita mejora"),"Alto",AND(I47="Alto",U47="Débil"),"Alto")</f>
        <v>#N/A</v>
      </c>
      <c r="W47" s="7" t="e" cm="1">
        <f t="array" ref="W47">_xlfn.IFS(V47="Bajo","Asumir",V47="Moderado","Reducir",V47="Por encima del promedio","Evitar",V47="Alto","Evitar")</f>
        <v>#N/A</v>
      </c>
      <c r="X47" s="4"/>
      <c r="Y47" s="5"/>
      <c r="Z47" s="4"/>
      <c r="AA47" s="4"/>
      <c r="AB47" s="8"/>
      <c r="AC47" s="5"/>
      <c r="AD47" s="21"/>
      <c r="AE47" s="21"/>
      <c r="AF47" s="5"/>
      <c r="AG47" s="8"/>
      <c r="AH47" s="5"/>
      <c r="AI47" s="21"/>
      <c r="AJ47" s="21"/>
      <c r="AK47" s="5"/>
      <c r="AL47" s="8"/>
      <c r="AM47" s="5"/>
      <c r="AN47" s="21"/>
      <c r="AO47" s="21"/>
      <c r="AP47" s="4"/>
      <c r="AQ47" s="8"/>
      <c r="AR47" s="5"/>
      <c r="AS47" s="21"/>
      <c r="AT47" s="21"/>
      <c r="AU47" s="4"/>
      <c r="AV47" s="8"/>
      <c r="AW47" s="5"/>
      <c r="AX47" s="21"/>
      <c r="AY47" s="21"/>
      <c r="AZ47" s="4"/>
      <c r="BA47" s="8"/>
      <c r="BB47" s="5"/>
      <c r="BC47" s="21"/>
      <c r="BD47" s="21"/>
      <c r="BE47" s="4"/>
      <c r="BF47" s="8"/>
      <c r="BG47" s="5"/>
      <c r="BH47" s="21"/>
      <c r="BI47" s="21"/>
      <c r="BJ47" s="4"/>
      <c r="BK47" s="8"/>
      <c r="BL47" s="5"/>
      <c r="BM47" s="21"/>
      <c r="BN47" s="21"/>
      <c r="BO47" s="4"/>
      <c r="BP47" s="8"/>
      <c r="BQ47" s="5"/>
      <c r="BR47" s="21"/>
      <c r="BS47" s="21"/>
      <c r="BT47" s="4"/>
      <c r="BU47" s="8"/>
      <c r="BV47" s="5"/>
      <c r="BW47" s="21"/>
      <c r="BX47" s="21"/>
      <c r="BY47" s="4"/>
      <c r="BZ47" s="8"/>
      <c r="CA47" s="5"/>
      <c r="CB47" s="21"/>
      <c r="CC47" s="21"/>
      <c r="CD47" s="4"/>
      <c r="CE47" s="8"/>
      <c r="CF47" s="5"/>
      <c r="CG47" s="21"/>
      <c r="CH47" s="21"/>
      <c r="CI47" s="4"/>
      <c r="CJ47" s="36"/>
      <c r="CK47" s="37"/>
    </row>
    <row r="48" spans="1:89" ht="49.5" customHeight="1" x14ac:dyDescent="0.2">
      <c r="A48" s="86"/>
      <c r="B48" s="5"/>
      <c r="C48" s="70"/>
      <c r="D48" s="70"/>
      <c r="E48" s="70"/>
      <c r="F48" s="4"/>
      <c r="G48" s="9"/>
      <c r="H48" s="20"/>
      <c r="I48" s="34"/>
      <c r="J48" s="6"/>
      <c r="K48" s="89"/>
      <c r="L48" s="90"/>
      <c r="M48" s="90"/>
      <c r="N48" s="90"/>
      <c r="O48" s="90"/>
      <c r="P48" s="90"/>
      <c r="Q48" s="89">
        <f t="shared" si="2"/>
        <v>0</v>
      </c>
      <c r="R48" s="89">
        <f t="shared" si="3"/>
        <v>0</v>
      </c>
      <c r="S48" s="88"/>
      <c r="T48" s="88"/>
      <c r="U48" s="35" t="str" cm="1">
        <f t="array" ref="U48">_xlfn.IFS(R48&lt;=0,"No aplica",R48&lt;=39,"Débil",R48&lt;=59,"Necesita mejora",R48&lt;=79,"Aceptable",R48&lt;=100,"Fuerte")</f>
        <v>No aplica</v>
      </c>
      <c r="V48" s="34" t="e" cm="1">
        <f t="array" ref="V48">_xlfn.IFS(AND(I48="Bajo",U48="Fuerte"),"Bajo",AND(I48="Bajo",U48="Aceptable"),"Bajo",AND(I48="Bajo",U48="Necesita mejora"),"Moderado",AND(I48="Bajo",U48="Débil"),"Por encima del promedio",AND(I48="Moderado",U48="Fuerte"),"Bajo",AND(I48="Moderado",U48="Aceptable"),"Moderado",AND(I48="Moderado",U48="Necesita mejora"),"Por encima del promedio",AND(I48="Moderado",U48="Débil"),"Alto",AND(I48="Por encima del promedio",U48="Fuerte"),"Moderado",AND(I48="Por encima del promedio",U48="Aceptable"),"Por encima del promedio",AND(I48="Por encima del promedio",U48="Necesita mejora"),"Alto",AND(I48="Por encima del promedio",U48="Débil"),"Alto",AND(I48="Alto",U48="Fuerte"),"Por encima del promedio",AND(I48="Alto",U48="Aceptable"),"Alto",AND(I48="Alto",U48="Necesita mejora"),"Alto",AND(I48="Alto",U48="Débil"),"Alto")</f>
        <v>#N/A</v>
      </c>
      <c r="W48" s="7" t="e" cm="1">
        <f t="array" ref="W48">_xlfn.IFS(V48="Bajo","Asumir",V48="Moderado","Reducir",V48="Por encima del promedio","Evitar",V48="Alto","Evitar")</f>
        <v>#N/A</v>
      </c>
      <c r="X48" s="4"/>
      <c r="Y48" s="5"/>
      <c r="Z48" s="4"/>
      <c r="AA48" s="4"/>
      <c r="AB48" s="8"/>
      <c r="AC48" s="5"/>
      <c r="AD48" s="21"/>
      <c r="AE48" s="21"/>
      <c r="AF48" s="5"/>
      <c r="AG48" s="8"/>
      <c r="AH48" s="5"/>
      <c r="AI48" s="21"/>
      <c r="AJ48" s="21"/>
      <c r="AK48" s="5"/>
      <c r="AL48" s="8"/>
      <c r="AM48" s="5"/>
      <c r="AN48" s="21"/>
      <c r="AO48" s="21"/>
      <c r="AP48" s="4"/>
      <c r="AQ48" s="8"/>
      <c r="AR48" s="5"/>
      <c r="AS48" s="21"/>
      <c r="AT48" s="21"/>
      <c r="AU48" s="4"/>
      <c r="AV48" s="8"/>
      <c r="AW48" s="5"/>
      <c r="AX48" s="21"/>
      <c r="AY48" s="21"/>
      <c r="AZ48" s="4"/>
      <c r="BA48" s="8"/>
      <c r="BB48" s="5"/>
      <c r="BC48" s="21"/>
      <c r="BD48" s="21"/>
      <c r="BE48" s="4"/>
      <c r="BF48" s="8"/>
      <c r="BG48" s="5"/>
      <c r="BH48" s="21"/>
      <c r="BI48" s="21"/>
      <c r="BJ48" s="4"/>
      <c r="BK48" s="8"/>
      <c r="BL48" s="5"/>
      <c r="BM48" s="21"/>
      <c r="BN48" s="21"/>
      <c r="BO48" s="4"/>
      <c r="BP48" s="8"/>
      <c r="BQ48" s="5"/>
      <c r="BR48" s="21"/>
      <c r="BS48" s="21"/>
      <c r="BT48" s="4"/>
      <c r="BU48" s="8"/>
      <c r="BV48" s="5"/>
      <c r="BW48" s="21"/>
      <c r="BX48" s="21"/>
      <c r="BY48" s="4"/>
      <c r="BZ48" s="8"/>
      <c r="CA48" s="5"/>
      <c r="CB48" s="21"/>
      <c r="CC48" s="21"/>
      <c r="CD48" s="4"/>
      <c r="CE48" s="8"/>
      <c r="CF48" s="5"/>
      <c r="CG48" s="21"/>
      <c r="CH48" s="21"/>
      <c r="CI48" s="4"/>
      <c r="CJ48" s="36"/>
      <c r="CK48" s="37"/>
    </row>
    <row r="49" spans="1:89" ht="49.5" customHeight="1" x14ac:dyDescent="0.2">
      <c r="A49" s="86"/>
      <c r="B49" s="5"/>
      <c r="C49" s="70"/>
      <c r="D49" s="70"/>
      <c r="E49" s="70"/>
      <c r="F49" s="4"/>
      <c r="G49" s="9"/>
      <c r="H49" s="20"/>
      <c r="I49" s="34"/>
      <c r="J49" s="6"/>
      <c r="K49" s="89"/>
      <c r="L49" s="90"/>
      <c r="M49" s="90"/>
      <c r="N49" s="90"/>
      <c r="O49" s="90"/>
      <c r="P49" s="90"/>
      <c r="Q49" s="89">
        <f t="shared" si="2"/>
        <v>0</v>
      </c>
      <c r="R49" s="89">
        <f t="shared" si="3"/>
        <v>0</v>
      </c>
      <c r="S49" s="88"/>
      <c r="T49" s="88"/>
      <c r="U49" s="35" t="str" cm="1">
        <f t="array" ref="U49">_xlfn.IFS(R49&lt;=0,"No aplica",R49&lt;=39,"Débil",R49&lt;=59,"Necesita mejora",R49&lt;=79,"Aceptable",R49&lt;=100,"Fuerte")</f>
        <v>No aplica</v>
      </c>
      <c r="V49" s="34" t="e" cm="1">
        <f t="array" ref="V49">_xlfn.IFS(AND(I49="Bajo",U49="Fuerte"),"Bajo",AND(I49="Bajo",U49="Aceptable"),"Bajo",AND(I49="Bajo",U49="Necesita mejora"),"Moderado",AND(I49="Bajo",U49="Débil"),"Por encima del promedio",AND(I49="Moderado",U49="Fuerte"),"Bajo",AND(I49="Moderado",U49="Aceptable"),"Moderado",AND(I49="Moderado",U49="Necesita mejora"),"Por encima del promedio",AND(I49="Moderado",U49="Débil"),"Alto",AND(I49="Por encima del promedio",U49="Fuerte"),"Moderado",AND(I49="Por encima del promedio",U49="Aceptable"),"Por encima del promedio",AND(I49="Por encima del promedio",U49="Necesita mejora"),"Alto",AND(I49="Por encima del promedio",U49="Débil"),"Alto",AND(I49="Alto",U49="Fuerte"),"Por encima del promedio",AND(I49="Alto",U49="Aceptable"),"Alto",AND(I49="Alto",U49="Necesita mejora"),"Alto",AND(I49="Alto",U49="Débil"),"Alto")</f>
        <v>#N/A</v>
      </c>
      <c r="W49" s="7" t="e" cm="1">
        <f t="array" ref="W49">_xlfn.IFS(V49="Bajo","Asumir",V49="Moderado","Reducir",V49="Por encima del promedio","Evitar",V49="Alto","Evitar")</f>
        <v>#N/A</v>
      </c>
      <c r="X49" s="4"/>
      <c r="Y49" s="5"/>
      <c r="Z49" s="4"/>
      <c r="AA49" s="4"/>
      <c r="AB49" s="8"/>
      <c r="AC49" s="5"/>
      <c r="AD49" s="21"/>
      <c r="AE49" s="21"/>
      <c r="AF49" s="5"/>
      <c r="AG49" s="8"/>
      <c r="AH49" s="5"/>
      <c r="AI49" s="21"/>
      <c r="AJ49" s="21"/>
      <c r="AK49" s="5"/>
      <c r="AL49" s="8"/>
      <c r="AM49" s="5"/>
      <c r="AN49" s="21"/>
      <c r="AO49" s="21"/>
      <c r="AP49" s="4"/>
      <c r="AQ49" s="8"/>
      <c r="AR49" s="5"/>
      <c r="AS49" s="21"/>
      <c r="AT49" s="21"/>
      <c r="AU49" s="4"/>
      <c r="AV49" s="8"/>
      <c r="AW49" s="5"/>
      <c r="AX49" s="21"/>
      <c r="AY49" s="21"/>
      <c r="AZ49" s="4"/>
      <c r="BA49" s="8"/>
      <c r="BB49" s="5"/>
      <c r="BC49" s="21"/>
      <c r="BD49" s="21"/>
      <c r="BE49" s="4"/>
      <c r="BF49" s="8"/>
      <c r="BG49" s="5"/>
      <c r="BH49" s="21"/>
      <c r="BI49" s="21"/>
      <c r="BJ49" s="4"/>
      <c r="BK49" s="8"/>
      <c r="BL49" s="5"/>
      <c r="BM49" s="21"/>
      <c r="BN49" s="21"/>
      <c r="BO49" s="4"/>
      <c r="BP49" s="8"/>
      <c r="BQ49" s="5"/>
      <c r="BR49" s="21"/>
      <c r="BS49" s="21"/>
      <c r="BT49" s="4"/>
      <c r="BU49" s="8"/>
      <c r="BV49" s="5"/>
      <c r="BW49" s="21"/>
      <c r="BX49" s="21"/>
      <c r="BY49" s="4"/>
      <c r="BZ49" s="8"/>
      <c r="CA49" s="5"/>
      <c r="CB49" s="21"/>
      <c r="CC49" s="21"/>
      <c r="CD49" s="4"/>
      <c r="CE49" s="8"/>
      <c r="CF49" s="5"/>
      <c r="CG49" s="21"/>
      <c r="CH49" s="21"/>
      <c r="CI49" s="4"/>
      <c r="CJ49" s="36"/>
      <c r="CK49" s="37"/>
    </row>
    <row r="50" spans="1:89" ht="49.5" customHeight="1" x14ac:dyDescent="0.2">
      <c r="A50" s="86"/>
      <c r="B50" s="5"/>
      <c r="C50" s="70"/>
      <c r="D50" s="70"/>
      <c r="E50" s="70"/>
      <c r="F50" s="4"/>
      <c r="G50" s="9"/>
      <c r="H50" s="20"/>
      <c r="I50" s="34"/>
      <c r="J50" s="6"/>
      <c r="K50" s="89"/>
      <c r="L50" s="90"/>
      <c r="M50" s="90"/>
      <c r="N50" s="90"/>
      <c r="O50" s="90"/>
      <c r="P50" s="90"/>
      <c r="Q50" s="89">
        <f t="shared" si="2"/>
        <v>0</v>
      </c>
      <c r="R50" s="89">
        <f t="shared" si="3"/>
        <v>0</v>
      </c>
      <c r="S50" s="88"/>
      <c r="T50" s="88"/>
      <c r="U50" s="35" t="str" cm="1">
        <f t="array" ref="U50">_xlfn.IFS(R50&lt;=0,"No aplica",R50&lt;=39,"Débil",R50&lt;=59,"Necesita mejora",R50&lt;=79,"Aceptable",R50&lt;=100,"Fuerte")</f>
        <v>No aplica</v>
      </c>
      <c r="V50" s="34" t="e" cm="1">
        <f t="array" ref="V50">_xlfn.IFS(AND(I50="Bajo",U50="Fuerte"),"Bajo",AND(I50="Bajo",U50="Aceptable"),"Bajo",AND(I50="Bajo",U50="Necesita mejora"),"Moderado",AND(I50="Bajo",U50="Débil"),"Por encima del promedio",AND(I50="Moderado",U50="Fuerte"),"Bajo",AND(I50="Moderado",U50="Aceptable"),"Moderado",AND(I50="Moderado",U50="Necesita mejora"),"Por encima del promedio",AND(I50="Moderado",U50="Débil"),"Alto",AND(I50="Por encima del promedio",U50="Fuerte"),"Moderado",AND(I50="Por encima del promedio",U50="Aceptable"),"Por encima del promedio",AND(I50="Por encima del promedio",U50="Necesita mejora"),"Alto",AND(I50="Por encima del promedio",U50="Débil"),"Alto",AND(I50="Alto",U50="Fuerte"),"Por encima del promedio",AND(I50="Alto",U50="Aceptable"),"Alto",AND(I50="Alto",U50="Necesita mejora"),"Alto",AND(I50="Alto",U50="Débil"),"Alto")</f>
        <v>#N/A</v>
      </c>
      <c r="W50" s="7" t="e" cm="1">
        <f t="array" ref="W50">_xlfn.IFS(V50="Bajo","Asumir",V50="Moderado","Reducir",V50="Por encima del promedio","Evitar",V50="Alto","Evitar")</f>
        <v>#N/A</v>
      </c>
      <c r="X50" s="4"/>
      <c r="Y50" s="5"/>
      <c r="Z50" s="4"/>
      <c r="AA50" s="4"/>
      <c r="AB50" s="8"/>
      <c r="AC50" s="5"/>
      <c r="AD50" s="21"/>
      <c r="AE50" s="21"/>
      <c r="AF50" s="5"/>
      <c r="AG50" s="8"/>
      <c r="AH50" s="5"/>
      <c r="AI50" s="21"/>
      <c r="AJ50" s="21"/>
      <c r="AK50" s="5"/>
      <c r="AL50" s="8"/>
      <c r="AM50" s="5"/>
      <c r="AN50" s="21"/>
      <c r="AO50" s="21"/>
      <c r="AP50" s="4"/>
      <c r="AQ50" s="8"/>
      <c r="AR50" s="5"/>
      <c r="AS50" s="21"/>
      <c r="AT50" s="21"/>
      <c r="AU50" s="4"/>
      <c r="AV50" s="8"/>
      <c r="AW50" s="5"/>
      <c r="AX50" s="21"/>
      <c r="AY50" s="21"/>
      <c r="AZ50" s="4"/>
      <c r="BA50" s="8"/>
      <c r="BB50" s="5"/>
      <c r="BC50" s="21"/>
      <c r="BD50" s="21"/>
      <c r="BE50" s="4"/>
      <c r="BF50" s="8"/>
      <c r="BG50" s="5"/>
      <c r="BH50" s="21"/>
      <c r="BI50" s="21"/>
      <c r="BJ50" s="4"/>
      <c r="BK50" s="8"/>
      <c r="BL50" s="5"/>
      <c r="BM50" s="21"/>
      <c r="BN50" s="21"/>
      <c r="BO50" s="4"/>
      <c r="BP50" s="8"/>
      <c r="BQ50" s="5"/>
      <c r="BR50" s="21"/>
      <c r="BS50" s="21"/>
      <c r="BT50" s="4"/>
      <c r="BU50" s="8"/>
      <c r="BV50" s="5"/>
      <c r="BW50" s="21"/>
      <c r="BX50" s="21"/>
      <c r="BY50" s="4"/>
      <c r="BZ50" s="8"/>
      <c r="CA50" s="5"/>
      <c r="CB50" s="21"/>
      <c r="CC50" s="21"/>
      <c r="CD50" s="4"/>
      <c r="CE50" s="8"/>
      <c r="CF50" s="5"/>
      <c r="CG50" s="21"/>
      <c r="CH50" s="21"/>
      <c r="CI50" s="4"/>
      <c r="CJ50" s="36"/>
      <c r="CK50" s="37"/>
    </row>
    <row r="51" spans="1:89" ht="49.5" customHeight="1" x14ac:dyDescent="0.2">
      <c r="A51" s="86"/>
      <c r="B51" s="5"/>
      <c r="C51" s="70"/>
      <c r="D51" s="70"/>
      <c r="E51" s="70"/>
      <c r="F51" s="4"/>
      <c r="G51" s="9"/>
      <c r="H51" s="20"/>
      <c r="I51" s="34"/>
      <c r="J51" s="6"/>
      <c r="K51" s="89"/>
      <c r="L51" s="90"/>
      <c r="M51" s="90"/>
      <c r="N51" s="90"/>
      <c r="O51" s="90"/>
      <c r="P51" s="90"/>
      <c r="Q51" s="89">
        <f t="shared" si="2"/>
        <v>0</v>
      </c>
      <c r="R51" s="89">
        <f t="shared" si="3"/>
        <v>0</v>
      </c>
      <c r="S51" s="88"/>
      <c r="T51" s="88"/>
      <c r="U51" s="35" t="str" cm="1">
        <f t="array" ref="U51">_xlfn.IFS(R51&lt;=0,"No aplica",R51&lt;=39,"Débil",R51&lt;=59,"Necesita mejora",R51&lt;=79,"Aceptable",R51&lt;=100,"Fuerte")</f>
        <v>No aplica</v>
      </c>
      <c r="V51" s="34" t="e" cm="1">
        <f t="array" ref="V51">_xlfn.IFS(AND(I51="Bajo",U51="Fuerte"),"Bajo",AND(I51="Bajo",U51="Aceptable"),"Bajo",AND(I51="Bajo",U51="Necesita mejora"),"Moderado",AND(I51="Bajo",U51="Débil"),"Por encima del promedio",AND(I51="Moderado",U51="Fuerte"),"Bajo",AND(I51="Moderado",U51="Aceptable"),"Moderado",AND(I51="Moderado",U51="Necesita mejora"),"Por encima del promedio",AND(I51="Moderado",U51="Débil"),"Alto",AND(I51="Por encima del promedio",U51="Fuerte"),"Moderado",AND(I51="Por encima del promedio",U51="Aceptable"),"Por encima del promedio",AND(I51="Por encima del promedio",U51="Necesita mejora"),"Alto",AND(I51="Por encima del promedio",U51="Débil"),"Alto",AND(I51="Alto",U51="Fuerte"),"Por encima del promedio",AND(I51="Alto",U51="Aceptable"),"Alto",AND(I51="Alto",U51="Necesita mejora"),"Alto",AND(I51="Alto",U51="Débil"),"Alto")</f>
        <v>#N/A</v>
      </c>
      <c r="W51" s="7" t="e" cm="1">
        <f t="array" ref="W51">_xlfn.IFS(V51="Bajo","Asumir",V51="Moderado","Reducir",V51="Por encima del promedio","Evitar",V51="Alto","Evitar")</f>
        <v>#N/A</v>
      </c>
      <c r="X51" s="4"/>
      <c r="Y51" s="5"/>
      <c r="Z51" s="4"/>
      <c r="AA51" s="4"/>
      <c r="AB51" s="8"/>
      <c r="AC51" s="5"/>
      <c r="AD51" s="21"/>
      <c r="AE51" s="21"/>
      <c r="AF51" s="5"/>
      <c r="AG51" s="8"/>
      <c r="AH51" s="5"/>
      <c r="AI51" s="21"/>
      <c r="AJ51" s="21"/>
      <c r="AK51" s="5"/>
      <c r="AL51" s="8"/>
      <c r="AM51" s="5"/>
      <c r="AN51" s="21"/>
      <c r="AO51" s="21"/>
      <c r="AP51" s="4"/>
      <c r="AQ51" s="8"/>
      <c r="AR51" s="5"/>
      <c r="AS51" s="21"/>
      <c r="AT51" s="21"/>
      <c r="AU51" s="4"/>
      <c r="AV51" s="8"/>
      <c r="AW51" s="5"/>
      <c r="AX51" s="21"/>
      <c r="AY51" s="21"/>
      <c r="AZ51" s="4"/>
      <c r="BA51" s="8"/>
      <c r="BB51" s="5"/>
      <c r="BC51" s="21"/>
      <c r="BD51" s="21"/>
      <c r="BE51" s="4"/>
      <c r="BF51" s="8"/>
      <c r="BG51" s="5"/>
      <c r="BH51" s="21"/>
      <c r="BI51" s="21"/>
      <c r="BJ51" s="4"/>
      <c r="BK51" s="8"/>
      <c r="BL51" s="5"/>
      <c r="BM51" s="21"/>
      <c r="BN51" s="21"/>
      <c r="BO51" s="4"/>
      <c r="BP51" s="8"/>
      <c r="BQ51" s="5"/>
      <c r="BR51" s="21"/>
      <c r="BS51" s="21"/>
      <c r="BT51" s="4"/>
      <c r="BU51" s="8"/>
      <c r="BV51" s="5"/>
      <c r="BW51" s="21"/>
      <c r="BX51" s="21"/>
      <c r="BY51" s="4"/>
      <c r="BZ51" s="8"/>
      <c r="CA51" s="5"/>
      <c r="CB51" s="21"/>
      <c r="CC51" s="21"/>
      <c r="CD51" s="4"/>
      <c r="CE51" s="8"/>
      <c r="CF51" s="5"/>
      <c r="CG51" s="21"/>
      <c r="CH51" s="21"/>
      <c r="CI51" s="4"/>
      <c r="CJ51" s="36"/>
      <c r="CK51" s="37"/>
    </row>
    <row r="52" spans="1:89" ht="49.5" customHeight="1" x14ac:dyDescent="0.2">
      <c r="A52" s="86"/>
      <c r="B52" s="5"/>
      <c r="C52" s="70"/>
      <c r="D52" s="70"/>
      <c r="E52" s="70"/>
      <c r="F52" s="4"/>
      <c r="G52" s="9"/>
      <c r="H52" s="20"/>
      <c r="I52" s="34"/>
      <c r="J52" s="6"/>
      <c r="K52" s="89"/>
      <c r="L52" s="90"/>
      <c r="M52" s="90"/>
      <c r="N52" s="90"/>
      <c r="O52" s="90"/>
      <c r="P52" s="90"/>
      <c r="Q52" s="89">
        <f t="shared" si="2"/>
        <v>0</v>
      </c>
      <c r="R52" s="89">
        <f t="shared" si="3"/>
        <v>0</v>
      </c>
      <c r="S52" s="88"/>
      <c r="T52" s="88"/>
      <c r="U52" s="35" t="str" cm="1">
        <f t="array" ref="U52">_xlfn.IFS(R52&lt;=0,"No aplica",R52&lt;=39,"Débil",R52&lt;=59,"Necesita mejora",R52&lt;=79,"Aceptable",R52&lt;=100,"Fuerte")</f>
        <v>No aplica</v>
      </c>
      <c r="V52" s="34" t="e" cm="1">
        <f t="array" ref="V52">_xlfn.IFS(AND(I52="Bajo",U52="Fuerte"),"Bajo",AND(I52="Bajo",U52="Aceptable"),"Bajo",AND(I52="Bajo",U52="Necesita mejora"),"Moderado",AND(I52="Bajo",U52="Débil"),"Por encima del promedio",AND(I52="Moderado",U52="Fuerte"),"Bajo",AND(I52="Moderado",U52="Aceptable"),"Moderado",AND(I52="Moderado",U52="Necesita mejora"),"Por encima del promedio",AND(I52="Moderado",U52="Débil"),"Alto",AND(I52="Por encima del promedio",U52="Fuerte"),"Moderado",AND(I52="Por encima del promedio",U52="Aceptable"),"Por encima del promedio",AND(I52="Por encima del promedio",U52="Necesita mejora"),"Alto",AND(I52="Por encima del promedio",U52="Débil"),"Alto",AND(I52="Alto",U52="Fuerte"),"Por encima del promedio",AND(I52="Alto",U52="Aceptable"),"Alto",AND(I52="Alto",U52="Necesita mejora"),"Alto",AND(I52="Alto",U52="Débil"),"Alto")</f>
        <v>#N/A</v>
      </c>
      <c r="W52" s="7" t="e" cm="1">
        <f t="array" ref="W52">_xlfn.IFS(V52="Bajo","Asumir",V52="Moderado","Reducir",V52="Por encima del promedio","Evitar",V52="Alto","Evitar")</f>
        <v>#N/A</v>
      </c>
      <c r="X52" s="4"/>
      <c r="Y52" s="5"/>
      <c r="Z52" s="4"/>
      <c r="AA52" s="4"/>
      <c r="AB52" s="8"/>
      <c r="AC52" s="5"/>
      <c r="AD52" s="21"/>
      <c r="AE52" s="21"/>
      <c r="AF52" s="5"/>
      <c r="AG52" s="8"/>
      <c r="AH52" s="5"/>
      <c r="AI52" s="21"/>
      <c r="AJ52" s="21"/>
      <c r="AK52" s="5"/>
      <c r="AL52" s="8"/>
      <c r="AM52" s="5"/>
      <c r="AN52" s="21"/>
      <c r="AO52" s="21"/>
      <c r="AP52" s="4"/>
      <c r="AQ52" s="8"/>
      <c r="AR52" s="5"/>
      <c r="AS52" s="21"/>
      <c r="AT52" s="21"/>
      <c r="AU52" s="4"/>
      <c r="AV52" s="8"/>
      <c r="AW52" s="5"/>
      <c r="AX52" s="21"/>
      <c r="AY52" s="21"/>
      <c r="AZ52" s="4"/>
      <c r="BA52" s="8"/>
      <c r="BB52" s="5"/>
      <c r="BC52" s="21"/>
      <c r="BD52" s="21"/>
      <c r="BE52" s="4"/>
      <c r="BF52" s="8"/>
      <c r="BG52" s="5"/>
      <c r="BH52" s="21"/>
      <c r="BI52" s="21"/>
      <c r="BJ52" s="4"/>
      <c r="BK52" s="8"/>
      <c r="BL52" s="5"/>
      <c r="BM52" s="21"/>
      <c r="BN52" s="21"/>
      <c r="BO52" s="4"/>
      <c r="BP52" s="8"/>
      <c r="BQ52" s="5"/>
      <c r="BR52" s="21"/>
      <c r="BS52" s="21"/>
      <c r="BT52" s="4"/>
      <c r="BU52" s="8"/>
      <c r="BV52" s="5"/>
      <c r="BW52" s="21"/>
      <c r="BX52" s="21"/>
      <c r="BY52" s="4"/>
      <c r="BZ52" s="8"/>
      <c r="CA52" s="5"/>
      <c r="CB52" s="21"/>
      <c r="CC52" s="21"/>
      <c r="CD52" s="4"/>
      <c r="CE52" s="8"/>
      <c r="CF52" s="5"/>
      <c r="CG52" s="21"/>
      <c r="CH52" s="21"/>
      <c r="CI52" s="4"/>
      <c r="CJ52" s="36"/>
      <c r="CK52" s="37"/>
    </row>
    <row r="53" spans="1:89" ht="49.5" customHeight="1" x14ac:dyDescent="0.2">
      <c r="A53" s="86"/>
      <c r="B53" s="5"/>
      <c r="C53" s="70"/>
      <c r="D53" s="70"/>
      <c r="E53" s="70"/>
      <c r="F53" s="4"/>
      <c r="G53" s="9"/>
      <c r="H53" s="20"/>
      <c r="I53" s="34"/>
      <c r="J53" s="6"/>
      <c r="K53" s="89"/>
      <c r="L53" s="90"/>
      <c r="M53" s="90"/>
      <c r="N53" s="90"/>
      <c r="O53" s="90"/>
      <c r="P53" s="90"/>
      <c r="Q53" s="89">
        <f t="shared" si="2"/>
        <v>0</v>
      </c>
      <c r="R53" s="89">
        <f t="shared" si="3"/>
        <v>0</v>
      </c>
      <c r="S53" s="88"/>
      <c r="T53" s="88"/>
      <c r="U53" s="35" t="str" cm="1">
        <f t="array" ref="U53">_xlfn.IFS(R53&lt;=0,"No aplica",R53&lt;=39,"Débil",R53&lt;=59,"Necesita mejora",R53&lt;=79,"Aceptable",R53&lt;=100,"Fuerte")</f>
        <v>No aplica</v>
      </c>
      <c r="V53" s="34" t="e" cm="1">
        <f t="array" ref="V53">_xlfn.IFS(AND(I53="Bajo",U53="Fuerte"),"Bajo",AND(I53="Bajo",U53="Aceptable"),"Bajo",AND(I53="Bajo",U53="Necesita mejora"),"Moderado",AND(I53="Bajo",U53="Débil"),"Por encima del promedio",AND(I53="Moderado",U53="Fuerte"),"Bajo",AND(I53="Moderado",U53="Aceptable"),"Moderado",AND(I53="Moderado",U53="Necesita mejora"),"Por encima del promedio",AND(I53="Moderado",U53="Débil"),"Alto",AND(I53="Por encima del promedio",U53="Fuerte"),"Moderado",AND(I53="Por encima del promedio",U53="Aceptable"),"Por encima del promedio",AND(I53="Por encima del promedio",U53="Necesita mejora"),"Alto",AND(I53="Por encima del promedio",U53="Débil"),"Alto",AND(I53="Alto",U53="Fuerte"),"Por encima del promedio",AND(I53="Alto",U53="Aceptable"),"Alto",AND(I53="Alto",U53="Necesita mejora"),"Alto",AND(I53="Alto",U53="Débil"),"Alto")</f>
        <v>#N/A</v>
      </c>
      <c r="W53" s="7" t="e" cm="1">
        <f t="array" ref="W53">_xlfn.IFS(V53="Bajo","Asumir",V53="Moderado","Reducir",V53="Por encima del promedio","Evitar",V53="Alto","Evitar")</f>
        <v>#N/A</v>
      </c>
      <c r="X53" s="4"/>
      <c r="Y53" s="5"/>
      <c r="Z53" s="4"/>
      <c r="AA53" s="4"/>
      <c r="AB53" s="8"/>
      <c r="AC53" s="5"/>
      <c r="AD53" s="21"/>
      <c r="AE53" s="21"/>
      <c r="AF53" s="5"/>
      <c r="AG53" s="8"/>
      <c r="AH53" s="5"/>
      <c r="AI53" s="21"/>
      <c r="AJ53" s="21"/>
      <c r="AK53" s="5"/>
      <c r="AL53" s="8"/>
      <c r="AM53" s="5"/>
      <c r="AN53" s="21"/>
      <c r="AO53" s="21"/>
      <c r="AP53" s="4"/>
      <c r="AQ53" s="8"/>
      <c r="AR53" s="5"/>
      <c r="AS53" s="21"/>
      <c r="AT53" s="21"/>
      <c r="AU53" s="4"/>
      <c r="AV53" s="8"/>
      <c r="AW53" s="5"/>
      <c r="AX53" s="21"/>
      <c r="AY53" s="21"/>
      <c r="AZ53" s="4"/>
      <c r="BA53" s="8"/>
      <c r="BB53" s="5"/>
      <c r="BC53" s="21"/>
      <c r="BD53" s="21"/>
      <c r="BE53" s="4"/>
      <c r="BF53" s="8"/>
      <c r="BG53" s="5"/>
      <c r="BH53" s="21"/>
      <c r="BI53" s="21"/>
      <c r="BJ53" s="4"/>
      <c r="BK53" s="8"/>
      <c r="BL53" s="5"/>
      <c r="BM53" s="21"/>
      <c r="BN53" s="21"/>
      <c r="BO53" s="4"/>
      <c r="BP53" s="8"/>
      <c r="BQ53" s="5"/>
      <c r="BR53" s="21"/>
      <c r="BS53" s="21"/>
      <c r="BT53" s="4"/>
      <c r="BU53" s="8"/>
      <c r="BV53" s="5"/>
      <c r="BW53" s="21"/>
      <c r="BX53" s="21"/>
      <c r="BY53" s="4"/>
      <c r="BZ53" s="8"/>
      <c r="CA53" s="5"/>
      <c r="CB53" s="21"/>
      <c r="CC53" s="21"/>
      <c r="CD53" s="4"/>
      <c r="CE53" s="8"/>
      <c r="CF53" s="5"/>
      <c r="CG53" s="21"/>
      <c r="CH53" s="21"/>
      <c r="CI53" s="4"/>
      <c r="CJ53" s="36"/>
      <c r="CK53" s="37"/>
    </row>
    <row r="54" spans="1:89" ht="49.5" customHeight="1" x14ac:dyDescent="0.2">
      <c r="A54" s="86"/>
      <c r="B54" s="5"/>
      <c r="C54" s="70"/>
      <c r="D54" s="70"/>
      <c r="E54" s="70"/>
      <c r="F54" s="4"/>
      <c r="G54" s="9"/>
      <c r="H54" s="20"/>
      <c r="I54" s="34"/>
      <c r="J54" s="6"/>
      <c r="K54" s="89"/>
      <c r="L54" s="90"/>
      <c r="M54" s="90"/>
      <c r="N54" s="90"/>
      <c r="O54" s="90"/>
      <c r="P54" s="90"/>
      <c r="Q54" s="89">
        <f t="shared" si="2"/>
        <v>0</v>
      </c>
      <c r="R54" s="89">
        <f t="shared" si="3"/>
        <v>0</v>
      </c>
      <c r="S54" s="88"/>
      <c r="T54" s="88"/>
      <c r="U54" s="35" t="str" cm="1">
        <f t="array" ref="U54">_xlfn.IFS(R54&lt;=0,"No aplica",R54&lt;=39,"Débil",R54&lt;=59,"Necesita mejora",R54&lt;=79,"Aceptable",R54&lt;=100,"Fuerte")</f>
        <v>No aplica</v>
      </c>
      <c r="V54" s="34" t="e" cm="1">
        <f t="array" ref="V54">_xlfn.IFS(AND(I54="Bajo",U54="Fuerte"),"Bajo",AND(I54="Bajo",U54="Aceptable"),"Bajo",AND(I54="Bajo",U54="Necesita mejora"),"Moderado",AND(I54="Bajo",U54="Débil"),"Por encima del promedio",AND(I54="Moderado",U54="Fuerte"),"Bajo",AND(I54="Moderado",U54="Aceptable"),"Moderado",AND(I54="Moderado",U54="Necesita mejora"),"Por encima del promedio",AND(I54="Moderado",U54="Débil"),"Alto",AND(I54="Por encima del promedio",U54="Fuerte"),"Moderado",AND(I54="Por encima del promedio",U54="Aceptable"),"Por encima del promedio",AND(I54="Por encima del promedio",U54="Necesita mejora"),"Alto",AND(I54="Por encima del promedio",U54="Débil"),"Alto",AND(I54="Alto",U54="Fuerte"),"Por encima del promedio",AND(I54="Alto",U54="Aceptable"),"Alto",AND(I54="Alto",U54="Necesita mejora"),"Alto",AND(I54="Alto",U54="Débil"),"Alto")</f>
        <v>#N/A</v>
      </c>
      <c r="W54" s="7" t="e" cm="1">
        <f t="array" ref="W54">_xlfn.IFS(V54="Bajo","Asumir",V54="Moderado","Reducir",V54="Por encima del promedio","Evitar",V54="Alto","Evitar")</f>
        <v>#N/A</v>
      </c>
      <c r="X54" s="4"/>
      <c r="Y54" s="5"/>
      <c r="Z54" s="4"/>
      <c r="AA54" s="4"/>
      <c r="AB54" s="8"/>
      <c r="AC54" s="5"/>
      <c r="AD54" s="21"/>
      <c r="AE54" s="21"/>
      <c r="AF54" s="5"/>
      <c r="AG54" s="8"/>
      <c r="AH54" s="5"/>
      <c r="AI54" s="21"/>
      <c r="AJ54" s="21"/>
      <c r="AK54" s="5"/>
      <c r="AL54" s="8"/>
      <c r="AM54" s="5"/>
      <c r="AN54" s="21"/>
      <c r="AO54" s="21"/>
      <c r="AP54" s="4"/>
      <c r="AQ54" s="8"/>
      <c r="AR54" s="5"/>
      <c r="AS54" s="21"/>
      <c r="AT54" s="21"/>
      <c r="AU54" s="4"/>
      <c r="AV54" s="8"/>
      <c r="AW54" s="5"/>
      <c r="AX54" s="21"/>
      <c r="AY54" s="21"/>
      <c r="AZ54" s="4"/>
      <c r="BA54" s="8"/>
      <c r="BB54" s="5"/>
      <c r="BC54" s="21"/>
      <c r="BD54" s="21"/>
      <c r="BE54" s="4"/>
      <c r="BF54" s="8"/>
      <c r="BG54" s="5"/>
      <c r="BH54" s="21"/>
      <c r="BI54" s="21"/>
      <c r="BJ54" s="4"/>
      <c r="BK54" s="8"/>
      <c r="BL54" s="5"/>
      <c r="BM54" s="21"/>
      <c r="BN54" s="21"/>
      <c r="BO54" s="4"/>
      <c r="BP54" s="8"/>
      <c r="BQ54" s="5"/>
      <c r="BR54" s="21"/>
      <c r="BS54" s="21"/>
      <c r="BT54" s="4"/>
      <c r="BU54" s="8"/>
      <c r="BV54" s="5"/>
      <c r="BW54" s="21"/>
      <c r="BX54" s="21"/>
      <c r="BY54" s="4"/>
      <c r="BZ54" s="8"/>
      <c r="CA54" s="5"/>
      <c r="CB54" s="21"/>
      <c r="CC54" s="21"/>
      <c r="CD54" s="4"/>
      <c r="CE54" s="8"/>
      <c r="CF54" s="5"/>
      <c r="CG54" s="21"/>
      <c r="CH54" s="21"/>
      <c r="CI54" s="4"/>
      <c r="CJ54" s="36"/>
      <c r="CK54" s="37"/>
    </row>
    <row r="55" spans="1:89" ht="49.5" customHeight="1" x14ac:dyDescent="0.2">
      <c r="A55" s="86"/>
      <c r="B55" s="5"/>
      <c r="C55" s="70"/>
      <c r="D55" s="70"/>
      <c r="E55" s="70"/>
      <c r="F55" s="4"/>
      <c r="G55" s="9"/>
      <c r="H55" s="20"/>
      <c r="I55" s="34"/>
      <c r="J55" s="6"/>
      <c r="K55" s="89"/>
      <c r="L55" s="90"/>
      <c r="M55" s="90"/>
      <c r="N55" s="90"/>
      <c r="O55" s="90"/>
      <c r="P55" s="90"/>
      <c r="Q55" s="89">
        <f t="shared" si="2"/>
        <v>0</v>
      </c>
      <c r="R55" s="89">
        <f t="shared" si="3"/>
        <v>0</v>
      </c>
      <c r="S55" s="88"/>
      <c r="T55" s="88"/>
      <c r="U55" s="35" t="str" cm="1">
        <f t="array" ref="U55">_xlfn.IFS(R55&lt;=0,"No aplica",R55&lt;=39,"Débil",R55&lt;=59,"Necesita mejora",R55&lt;=79,"Aceptable",R55&lt;=100,"Fuerte")</f>
        <v>No aplica</v>
      </c>
      <c r="V55" s="34" t="e" cm="1">
        <f t="array" ref="V55">_xlfn.IFS(AND(I55="Bajo",U55="Fuerte"),"Bajo",AND(I55="Bajo",U55="Aceptable"),"Bajo",AND(I55="Bajo",U55="Necesita mejora"),"Moderado",AND(I55="Bajo",U55="Débil"),"Por encima del promedio",AND(I55="Moderado",U55="Fuerte"),"Bajo",AND(I55="Moderado",U55="Aceptable"),"Moderado",AND(I55="Moderado",U55="Necesita mejora"),"Por encima del promedio",AND(I55="Moderado",U55="Débil"),"Alto",AND(I55="Por encima del promedio",U55="Fuerte"),"Moderado",AND(I55="Por encima del promedio",U55="Aceptable"),"Por encima del promedio",AND(I55="Por encima del promedio",U55="Necesita mejora"),"Alto",AND(I55="Por encima del promedio",U55="Débil"),"Alto",AND(I55="Alto",U55="Fuerte"),"Por encima del promedio",AND(I55="Alto",U55="Aceptable"),"Alto",AND(I55="Alto",U55="Necesita mejora"),"Alto",AND(I55="Alto",U55="Débil"),"Alto")</f>
        <v>#N/A</v>
      </c>
      <c r="W55" s="7" t="e" cm="1">
        <f t="array" ref="W55">_xlfn.IFS(V55="Bajo","Asumir",V55="Moderado","Reducir",V55="Por encima del promedio","Evitar",V55="Alto","Evitar")</f>
        <v>#N/A</v>
      </c>
      <c r="X55" s="4"/>
      <c r="Y55" s="5"/>
      <c r="Z55" s="4"/>
      <c r="AA55" s="4"/>
      <c r="AB55" s="8"/>
      <c r="AC55" s="5"/>
      <c r="AD55" s="21"/>
      <c r="AE55" s="21"/>
      <c r="AF55" s="5"/>
      <c r="AG55" s="8"/>
      <c r="AH55" s="5"/>
      <c r="AI55" s="21"/>
      <c r="AJ55" s="21"/>
      <c r="AK55" s="5"/>
      <c r="AL55" s="8"/>
      <c r="AM55" s="5"/>
      <c r="AN55" s="21"/>
      <c r="AO55" s="21"/>
      <c r="AP55" s="4"/>
      <c r="AQ55" s="8"/>
      <c r="AR55" s="5"/>
      <c r="AS55" s="21"/>
      <c r="AT55" s="21"/>
      <c r="AU55" s="4"/>
      <c r="AV55" s="8"/>
      <c r="AW55" s="5"/>
      <c r="AX55" s="21"/>
      <c r="AY55" s="21"/>
      <c r="AZ55" s="4"/>
      <c r="BA55" s="8"/>
      <c r="BB55" s="5"/>
      <c r="BC55" s="21"/>
      <c r="BD55" s="21"/>
      <c r="BE55" s="4"/>
      <c r="BF55" s="8"/>
      <c r="BG55" s="5"/>
      <c r="BH55" s="21"/>
      <c r="BI55" s="21"/>
      <c r="BJ55" s="4"/>
      <c r="BK55" s="8"/>
      <c r="BL55" s="5"/>
      <c r="BM55" s="21"/>
      <c r="BN55" s="21"/>
      <c r="BO55" s="4"/>
      <c r="BP55" s="8"/>
      <c r="BQ55" s="5"/>
      <c r="BR55" s="21"/>
      <c r="BS55" s="21"/>
      <c r="BT55" s="4"/>
      <c r="BU55" s="8"/>
      <c r="BV55" s="5"/>
      <c r="BW55" s="21"/>
      <c r="BX55" s="21"/>
      <c r="BY55" s="4"/>
      <c r="BZ55" s="8"/>
      <c r="CA55" s="5"/>
      <c r="CB55" s="21"/>
      <c r="CC55" s="21"/>
      <c r="CD55" s="4"/>
      <c r="CE55" s="8"/>
      <c r="CF55" s="5"/>
      <c r="CG55" s="21"/>
      <c r="CH55" s="21"/>
      <c r="CI55" s="4"/>
      <c r="CJ55" s="36"/>
      <c r="CK55" s="37"/>
    </row>
    <row r="56" spans="1:89" ht="49.5" customHeight="1" x14ac:dyDescent="0.2">
      <c r="A56" s="86"/>
      <c r="B56" s="5"/>
      <c r="C56" s="70"/>
      <c r="D56" s="70"/>
      <c r="E56" s="70"/>
      <c r="F56" s="4"/>
      <c r="G56" s="9"/>
      <c r="H56" s="20"/>
      <c r="I56" s="34"/>
      <c r="J56" s="6"/>
      <c r="K56" s="89"/>
      <c r="L56" s="90"/>
      <c r="M56" s="90"/>
      <c r="N56" s="90"/>
      <c r="O56" s="90"/>
      <c r="P56" s="90"/>
      <c r="Q56" s="89">
        <f t="shared" si="2"/>
        <v>0</v>
      </c>
      <c r="R56" s="89">
        <f t="shared" si="3"/>
        <v>0</v>
      </c>
      <c r="S56" s="88"/>
      <c r="T56" s="88"/>
      <c r="U56" s="35" t="str" cm="1">
        <f t="array" ref="U56">_xlfn.IFS(R56&lt;=0,"No aplica",R56&lt;=39,"Débil",R56&lt;=59,"Necesita mejora",R56&lt;=79,"Aceptable",R56&lt;=100,"Fuerte")</f>
        <v>No aplica</v>
      </c>
      <c r="V56" s="34" t="e" cm="1">
        <f t="array" ref="V56">_xlfn.IFS(AND(I56="Bajo",U56="Fuerte"),"Bajo",AND(I56="Bajo",U56="Aceptable"),"Bajo",AND(I56="Bajo",U56="Necesita mejora"),"Moderado",AND(I56="Bajo",U56="Débil"),"Por encima del promedio",AND(I56="Moderado",U56="Fuerte"),"Bajo",AND(I56="Moderado",U56="Aceptable"),"Moderado",AND(I56="Moderado",U56="Necesita mejora"),"Por encima del promedio",AND(I56="Moderado",U56="Débil"),"Alto",AND(I56="Por encima del promedio",U56="Fuerte"),"Moderado",AND(I56="Por encima del promedio",U56="Aceptable"),"Por encima del promedio",AND(I56="Por encima del promedio",U56="Necesita mejora"),"Alto",AND(I56="Por encima del promedio",U56="Débil"),"Alto",AND(I56="Alto",U56="Fuerte"),"Por encima del promedio",AND(I56="Alto",U56="Aceptable"),"Alto",AND(I56="Alto",U56="Necesita mejora"),"Alto",AND(I56="Alto",U56="Débil"),"Alto")</f>
        <v>#N/A</v>
      </c>
      <c r="W56" s="7" t="e" cm="1">
        <f t="array" ref="W56">_xlfn.IFS(V56="Bajo","Asumir",V56="Moderado","Reducir",V56="Por encima del promedio","Evitar",V56="Alto","Evitar")</f>
        <v>#N/A</v>
      </c>
      <c r="X56" s="4"/>
      <c r="Y56" s="5"/>
      <c r="Z56" s="4"/>
      <c r="AA56" s="4"/>
      <c r="AB56" s="8"/>
      <c r="AC56" s="5"/>
      <c r="AD56" s="21"/>
      <c r="AE56" s="21"/>
      <c r="AF56" s="5"/>
      <c r="AG56" s="8"/>
      <c r="AH56" s="5"/>
      <c r="AI56" s="21"/>
      <c r="AJ56" s="21"/>
      <c r="AK56" s="5"/>
      <c r="AL56" s="8"/>
      <c r="AM56" s="5"/>
      <c r="AN56" s="21"/>
      <c r="AO56" s="21"/>
      <c r="AP56" s="4"/>
      <c r="AQ56" s="8"/>
      <c r="AR56" s="5"/>
      <c r="AS56" s="21"/>
      <c r="AT56" s="21"/>
      <c r="AU56" s="4"/>
      <c r="AV56" s="8"/>
      <c r="AW56" s="5"/>
      <c r="AX56" s="21"/>
      <c r="AY56" s="21"/>
      <c r="AZ56" s="4"/>
      <c r="BA56" s="8"/>
      <c r="BB56" s="5"/>
      <c r="BC56" s="21"/>
      <c r="BD56" s="21"/>
      <c r="BE56" s="4"/>
      <c r="BF56" s="8"/>
      <c r="BG56" s="5"/>
      <c r="BH56" s="21"/>
      <c r="BI56" s="21"/>
      <c r="BJ56" s="4"/>
      <c r="BK56" s="8"/>
      <c r="BL56" s="5"/>
      <c r="BM56" s="21"/>
      <c r="BN56" s="21"/>
      <c r="BO56" s="4"/>
      <c r="BP56" s="8"/>
      <c r="BQ56" s="5"/>
      <c r="BR56" s="21"/>
      <c r="BS56" s="21"/>
      <c r="BT56" s="4"/>
      <c r="BU56" s="8"/>
      <c r="BV56" s="5"/>
      <c r="BW56" s="21"/>
      <c r="BX56" s="21"/>
      <c r="BY56" s="4"/>
      <c r="BZ56" s="8"/>
      <c r="CA56" s="5"/>
      <c r="CB56" s="21"/>
      <c r="CC56" s="21"/>
      <c r="CD56" s="4"/>
      <c r="CE56" s="8"/>
      <c r="CF56" s="5"/>
      <c r="CG56" s="21"/>
      <c r="CH56" s="21"/>
      <c r="CI56" s="4"/>
      <c r="CJ56" s="36"/>
      <c r="CK56" s="37"/>
    </row>
    <row r="57" spans="1:89" ht="49.5" customHeight="1" x14ac:dyDescent="0.2">
      <c r="A57" s="86"/>
      <c r="B57" s="5"/>
      <c r="C57" s="70"/>
      <c r="D57" s="70"/>
      <c r="E57" s="70"/>
      <c r="F57" s="4"/>
      <c r="G57" s="9"/>
      <c r="H57" s="20"/>
      <c r="I57" s="34"/>
      <c r="J57" s="6"/>
      <c r="K57" s="89"/>
      <c r="L57" s="90"/>
      <c r="M57" s="90"/>
      <c r="N57" s="90"/>
      <c r="O57" s="90"/>
      <c r="P57" s="90"/>
      <c r="Q57" s="89">
        <f t="shared" ref="Q57:Q88" si="4">SUM(L57:P57)</f>
        <v>0</v>
      </c>
      <c r="R57" s="89">
        <f t="shared" si="3"/>
        <v>0</v>
      </c>
      <c r="S57" s="88"/>
      <c r="T57" s="88"/>
      <c r="U57" s="35" t="str" cm="1">
        <f t="array" ref="U57">_xlfn.IFS(R57&lt;=0,"No aplica",R57&lt;=39,"Débil",R57&lt;=59,"Necesita mejora",R57&lt;=79,"Aceptable",R57&lt;=100,"Fuerte")</f>
        <v>No aplica</v>
      </c>
      <c r="V57" s="34" t="e" cm="1">
        <f t="array" ref="V57">_xlfn.IFS(AND(I57="Bajo",U57="Fuerte"),"Bajo",AND(I57="Bajo",U57="Aceptable"),"Bajo",AND(I57="Bajo",U57="Necesita mejora"),"Moderado",AND(I57="Bajo",U57="Débil"),"Por encima del promedio",AND(I57="Moderado",U57="Fuerte"),"Bajo",AND(I57="Moderado",U57="Aceptable"),"Moderado",AND(I57="Moderado",U57="Necesita mejora"),"Por encima del promedio",AND(I57="Moderado",U57="Débil"),"Alto",AND(I57="Por encima del promedio",U57="Fuerte"),"Moderado",AND(I57="Por encima del promedio",U57="Aceptable"),"Por encima del promedio",AND(I57="Por encima del promedio",U57="Necesita mejora"),"Alto",AND(I57="Por encima del promedio",U57="Débil"),"Alto",AND(I57="Alto",U57="Fuerte"),"Por encima del promedio",AND(I57="Alto",U57="Aceptable"),"Alto",AND(I57="Alto",U57="Necesita mejora"),"Alto",AND(I57="Alto",U57="Débil"),"Alto")</f>
        <v>#N/A</v>
      </c>
      <c r="W57" s="7" t="e" cm="1">
        <f t="array" ref="W57">_xlfn.IFS(V57="Bajo","Asumir",V57="Moderado","Reducir",V57="Por encima del promedio","Evitar",V57="Alto","Evitar")</f>
        <v>#N/A</v>
      </c>
      <c r="X57" s="4"/>
      <c r="Y57" s="5"/>
      <c r="Z57" s="4"/>
      <c r="AA57" s="4"/>
      <c r="AB57" s="8"/>
      <c r="AC57" s="5"/>
      <c r="AD57" s="21"/>
      <c r="AE57" s="21"/>
      <c r="AF57" s="5"/>
      <c r="AG57" s="8"/>
      <c r="AH57" s="5"/>
      <c r="AI57" s="21"/>
      <c r="AJ57" s="21"/>
      <c r="AK57" s="5"/>
      <c r="AL57" s="8"/>
      <c r="AM57" s="5"/>
      <c r="AN57" s="21"/>
      <c r="AO57" s="21"/>
      <c r="AP57" s="4"/>
      <c r="AQ57" s="8"/>
      <c r="AR57" s="5"/>
      <c r="AS57" s="21"/>
      <c r="AT57" s="21"/>
      <c r="AU57" s="4"/>
      <c r="AV57" s="8"/>
      <c r="AW57" s="5"/>
      <c r="AX57" s="21"/>
      <c r="AY57" s="21"/>
      <c r="AZ57" s="4"/>
      <c r="BA57" s="8"/>
      <c r="BB57" s="5"/>
      <c r="BC57" s="21"/>
      <c r="BD57" s="21"/>
      <c r="BE57" s="4"/>
      <c r="BF57" s="8"/>
      <c r="BG57" s="5"/>
      <c r="BH57" s="21"/>
      <c r="BI57" s="21"/>
      <c r="BJ57" s="4"/>
      <c r="BK57" s="8"/>
      <c r="BL57" s="5"/>
      <c r="BM57" s="21"/>
      <c r="BN57" s="21"/>
      <c r="BO57" s="4"/>
      <c r="BP57" s="8"/>
      <c r="BQ57" s="5"/>
      <c r="BR57" s="21"/>
      <c r="BS57" s="21"/>
      <c r="BT57" s="4"/>
      <c r="BU57" s="8"/>
      <c r="BV57" s="5"/>
      <c r="BW57" s="21"/>
      <c r="BX57" s="21"/>
      <c r="BY57" s="4"/>
      <c r="BZ57" s="8"/>
      <c r="CA57" s="5"/>
      <c r="CB57" s="21"/>
      <c r="CC57" s="21"/>
      <c r="CD57" s="4"/>
      <c r="CE57" s="8"/>
      <c r="CF57" s="5"/>
      <c r="CG57" s="21"/>
      <c r="CH57" s="21"/>
      <c r="CI57" s="4"/>
      <c r="CJ57" s="36"/>
      <c r="CK57" s="37"/>
    </row>
    <row r="58" spans="1:89" ht="49.5" customHeight="1" x14ac:dyDescent="0.2">
      <c r="A58" s="86"/>
      <c r="B58" s="5"/>
      <c r="C58" s="70"/>
      <c r="D58" s="70"/>
      <c r="E58" s="70"/>
      <c r="F58" s="4"/>
      <c r="G58" s="9"/>
      <c r="H58" s="20"/>
      <c r="I58" s="34"/>
      <c r="J58" s="6"/>
      <c r="K58" s="89"/>
      <c r="L58" s="90"/>
      <c r="M58" s="90"/>
      <c r="N58" s="90"/>
      <c r="O58" s="90"/>
      <c r="P58" s="90"/>
      <c r="Q58" s="89">
        <f t="shared" si="4"/>
        <v>0</v>
      </c>
      <c r="R58" s="89">
        <f t="shared" si="3"/>
        <v>0</v>
      </c>
      <c r="S58" s="88"/>
      <c r="T58" s="88"/>
      <c r="U58" s="35" t="str" cm="1">
        <f t="array" ref="U58">_xlfn.IFS(R58&lt;=0,"No aplica",R58&lt;=39,"Débil",R58&lt;=59,"Necesita mejora",R58&lt;=79,"Aceptable",R58&lt;=100,"Fuerte")</f>
        <v>No aplica</v>
      </c>
      <c r="V58" s="34" t="e" cm="1">
        <f t="array" ref="V58">_xlfn.IFS(AND(I58="Bajo",U58="Fuerte"),"Bajo",AND(I58="Bajo",U58="Aceptable"),"Bajo",AND(I58="Bajo",U58="Necesita mejora"),"Moderado",AND(I58="Bajo",U58="Débil"),"Por encima del promedio",AND(I58="Moderado",U58="Fuerte"),"Bajo",AND(I58="Moderado",U58="Aceptable"),"Moderado",AND(I58="Moderado",U58="Necesita mejora"),"Por encima del promedio",AND(I58="Moderado",U58="Débil"),"Alto",AND(I58="Por encima del promedio",U58="Fuerte"),"Moderado",AND(I58="Por encima del promedio",U58="Aceptable"),"Por encima del promedio",AND(I58="Por encima del promedio",U58="Necesita mejora"),"Alto",AND(I58="Por encima del promedio",U58="Débil"),"Alto",AND(I58="Alto",U58="Fuerte"),"Por encima del promedio",AND(I58="Alto",U58="Aceptable"),"Alto",AND(I58="Alto",U58="Necesita mejora"),"Alto",AND(I58="Alto",U58="Débil"),"Alto")</f>
        <v>#N/A</v>
      </c>
      <c r="W58" s="7" t="e" cm="1">
        <f t="array" ref="W58">_xlfn.IFS(V58="Bajo","Asumir",V58="Moderado","Reducir",V58="Por encima del promedio","Evitar",V58="Alto","Evitar")</f>
        <v>#N/A</v>
      </c>
      <c r="X58" s="4"/>
      <c r="Y58" s="5"/>
      <c r="Z58" s="4"/>
      <c r="AA58" s="4"/>
      <c r="AB58" s="8"/>
      <c r="AC58" s="5"/>
      <c r="AD58" s="21"/>
      <c r="AE58" s="21"/>
      <c r="AF58" s="5"/>
      <c r="AG58" s="8"/>
      <c r="AH58" s="5"/>
      <c r="AI58" s="21"/>
      <c r="AJ58" s="21"/>
      <c r="AK58" s="5"/>
      <c r="AL58" s="8"/>
      <c r="AM58" s="5"/>
      <c r="AN58" s="21"/>
      <c r="AO58" s="21"/>
      <c r="AP58" s="4"/>
      <c r="AQ58" s="8"/>
      <c r="AR58" s="5"/>
      <c r="AS58" s="21"/>
      <c r="AT58" s="21"/>
      <c r="AU58" s="4"/>
      <c r="AV58" s="8"/>
      <c r="AW58" s="5"/>
      <c r="AX58" s="21"/>
      <c r="AY58" s="21"/>
      <c r="AZ58" s="4"/>
      <c r="BA58" s="8"/>
      <c r="BB58" s="5"/>
      <c r="BC58" s="21"/>
      <c r="BD58" s="21"/>
      <c r="BE58" s="4"/>
      <c r="BF58" s="8"/>
      <c r="BG58" s="5"/>
      <c r="BH58" s="21"/>
      <c r="BI58" s="21"/>
      <c r="BJ58" s="4"/>
      <c r="BK58" s="8"/>
      <c r="BL58" s="5"/>
      <c r="BM58" s="21"/>
      <c r="BN58" s="21"/>
      <c r="BO58" s="4"/>
      <c r="BP58" s="8"/>
      <c r="BQ58" s="5"/>
      <c r="BR58" s="21"/>
      <c r="BS58" s="21"/>
      <c r="BT58" s="4"/>
      <c r="BU58" s="8"/>
      <c r="BV58" s="5"/>
      <c r="BW58" s="21"/>
      <c r="BX58" s="21"/>
      <c r="BY58" s="4"/>
      <c r="BZ58" s="8"/>
      <c r="CA58" s="5"/>
      <c r="CB58" s="21"/>
      <c r="CC58" s="21"/>
      <c r="CD58" s="4"/>
      <c r="CE58" s="8"/>
      <c r="CF58" s="5"/>
      <c r="CG58" s="21"/>
      <c r="CH58" s="21"/>
      <c r="CI58" s="4"/>
      <c r="CJ58" s="36"/>
      <c r="CK58" s="37"/>
    </row>
    <row r="59" spans="1:89" ht="49.5" customHeight="1" x14ac:dyDescent="0.2">
      <c r="A59" s="86"/>
      <c r="B59" s="5"/>
      <c r="C59" s="70"/>
      <c r="D59" s="70"/>
      <c r="E59" s="70"/>
      <c r="F59" s="4"/>
      <c r="G59" s="9"/>
      <c r="H59" s="20"/>
      <c r="I59" s="34"/>
      <c r="J59" s="6"/>
      <c r="K59" s="89"/>
      <c r="L59" s="90"/>
      <c r="M59" s="90"/>
      <c r="N59" s="90"/>
      <c r="O59" s="90"/>
      <c r="P59" s="90"/>
      <c r="Q59" s="89">
        <f t="shared" si="4"/>
        <v>0</v>
      </c>
      <c r="R59" s="89">
        <f t="shared" si="3"/>
        <v>0</v>
      </c>
      <c r="S59" s="88"/>
      <c r="T59" s="88"/>
      <c r="U59" s="35" t="str" cm="1">
        <f t="array" ref="U59">_xlfn.IFS(R59&lt;=0,"No aplica",R59&lt;=39,"Débil",R59&lt;=59,"Necesita mejora",R59&lt;=79,"Aceptable",R59&lt;=100,"Fuerte")</f>
        <v>No aplica</v>
      </c>
      <c r="V59" s="34" t="e" cm="1">
        <f t="array" ref="V59">_xlfn.IFS(AND(I59="Bajo",U59="Fuerte"),"Bajo",AND(I59="Bajo",U59="Aceptable"),"Bajo",AND(I59="Bajo",U59="Necesita mejora"),"Moderado",AND(I59="Bajo",U59="Débil"),"Por encima del promedio",AND(I59="Moderado",U59="Fuerte"),"Bajo",AND(I59="Moderado",U59="Aceptable"),"Moderado",AND(I59="Moderado",U59="Necesita mejora"),"Por encima del promedio",AND(I59="Moderado",U59="Débil"),"Alto",AND(I59="Por encima del promedio",U59="Fuerte"),"Moderado",AND(I59="Por encima del promedio",U59="Aceptable"),"Por encima del promedio",AND(I59="Por encima del promedio",U59="Necesita mejora"),"Alto",AND(I59="Por encima del promedio",U59="Débil"),"Alto",AND(I59="Alto",U59="Fuerte"),"Por encima del promedio",AND(I59="Alto",U59="Aceptable"),"Alto",AND(I59="Alto",U59="Necesita mejora"),"Alto",AND(I59="Alto",U59="Débil"),"Alto")</f>
        <v>#N/A</v>
      </c>
      <c r="W59" s="7" t="e" cm="1">
        <f t="array" ref="W59">_xlfn.IFS(V59="Bajo","Asumir",V59="Moderado","Reducir",V59="Por encima del promedio","Evitar",V59="Alto","Evitar")</f>
        <v>#N/A</v>
      </c>
      <c r="X59" s="4"/>
      <c r="Y59" s="5"/>
      <c r="Z59" s="4"/>
      <c r="AA59" s="4"/>
      <c r="AB59" s="8"/>
      <c r="AC59" s="5"/>
      <c r="AD59" s="21"/>
      <c r="AE59" s="21"/>
      <c r="AF59" s="5"/>
      <c r="AG59" s="8"/>
      <c r="AH59" s="5"/>
      <c r="AI59" s="21"/>
      <c r="AJ59" s="21"/>
      <c r="AK59" s="5"/>
      <c r="AL59" s="8"/>
      <c r="AM59" s="5"/>
      <c r="AN59" s="21"/>
      <c r="AO59" s="21"/>
      <c r="AP59" s="4"/>
      <c r="AQ59" s="8"/>
      <c r="AR59" s="5"/>
      <c r="AS59" s="21"/>
      <c r="AT59" s="21"/>
      <c r="AU59" s="4"/>
      <c r="AV59" s="8"/>
      <c r="AW59" s="5"/>
      <c r="AX59" s="21"/>
      <c r="AY59" s="21"/>
      <c r="AZ59" s="4"/>
      <c r="BA59" s="8"/>
      <c r="BB59" s="5"/>
      <c r="BC59" s="21"/>
      <c r="BD59" s="21"/>
      <c r="BE59" s="4"/>
      <c r="BF59" s="8"/>
      <c r="BG59" s="5"/>
      <c r="BH59" s="21"/>
      <c r="BI59" s="21"/>
      <c r="BJ59" s="4"/>
      <c r="BK59" s="8"/>
      <c r="BL59" s="5"/>
      <c r="BM59" s="21"/>
      <c r="BN59" s="21"/>
      <c r="BO59" s="4"/>
      <c r="BP59" s="8"/>
      <c r="BQ59" s="5"/>
      <c r="BR59" s="21"/>
      <c r="BS59" s="21"/>
      <c r="BT59" s="4"/>
      <c r="BU59" s="8"/>
      <c r="BV59" s="5"/>
      <c r="BW59" s="21"/>
      <c r="BX59" s="21"/>
      <c r="BY59" s="4"/>
      <c r="BZ59" s="8"/>
      <c r="CA59" s="5"/>
      <c r="CB59" s="21"/>
      <c r="CC59" s="21"/>
      <c r="CD59" s="4"/>
      <c r="CE59" s="8"/>
      <c r="CF59" s="5"/>
      <c r="CG59" s="21"/>
      <c r="CH59" s="21"/>
      <c r="CI59" s="4"/>
      <c r="CJ59" s="36"/>
      <c r="CK59" s="37"/>
    </row>
    <row r="60" spans="1:89" ht="49.5" customHeight="1" x14ac:dyDescent="0.2">
      <c r="A60" s="86"/>
      <c r="B60" s="5"/>
      <c r="C60" s="70"/>
      <c r="D60" s="70"/>
      <c r="E60" s="70"/>
      <c r="F60" s="4"/>
      <c r="G60" s="9"/>
      <c r="H60" s="20"/>
      <c r="I60" s="34"/>
      <c r="J60" s="6"/>
      <c r="K60" s="89"/>
      <c r="L60" s="90"/>
      <c r="M60" s="90"/>
      <c r="N60" s="90"/>
      <c r="O60" s="90"/>
      <c r="P60" s="90"/>
      <c r="Q60" s="89">
        <f t="shared" si="4"/>
        <v>0</v>
      </c>
      <c r="R60" s="89">
        <f t="shared" si="3"/>
        <v>0</v>
      </c>
      <c r="S60" s="88"/>
      <c r="T60" s="88"/>
      <c r="U60" s="35" t="str" cm="1">
        <f t="array" ref="U60">_xlfn.IFS(R60&lt;=0,"No aplica",R60&lt;=39,"Débil",R60&lt;=59,"Necesita mejora",R60&lt;=79,"Aceptable",R60&lt;=100,"Fuerte")</f>
        <v>No aplica</v>
      </c>
      <c r="V60" s="34" t="e" cm="1">
        <f t="array" ref="V60">_xlfn.IFS(AND(I60="Bajo",U60="Fuerte"),"Bajo",AND(I60="Bajo",U60="Aceptable"),"Bajo",AND(I60="Bajo",U60="Necesita mejora"),"Moderado",AND(I60="Bajo",U60="Débil"),"Por encima del promedio",AND(I60="Moderado",U60="Fuerte"),"Bajo",AND(I60="Moderado",U60="Aceptable"),"Moderado",AND(I60="Moderado",U60="Necesita mejora"),"Por encima del promedio",AND(I60="Moderado",U60="Débil"),"Alto",AND(I60="Por encima del promedio",U60="Fuerte"),"Moderado",AND(I60="Por encima del promedio",U60="Aceptable"),"Por encima del promedio",AND(I60="Por encima del promedio",U60="Necesita mejora"),"Alto",AND(I60="Por encima del promedio",U60="Débil"),"Alto",AND(I60="Alto",U60="Fuerte"),"Por encima del promedio",AND(I60="Alto",U60="Aceptable"),"Alto",AND(I60="Alto",U60="Necesita mejora"),"Alto",AND(I60="Alto",U60="Débil"),"Alto")</f>
        <v>#N/A</v>
      </c>
      <c r="W60" s="7" t="e" cm="1">
        <f t="array" ref="W60">_xlfn.IFS(V60="Bajo","Asumir",V60="Moderado","Reducir",V60="Por encima del promedio","Evitar",V60="Alto","Evitar")</f>
        <v>#N/A</v>
      </c>
      <c r="X60" s="4"/>
      <c r="Y60" s="5"/>
      <c r="Z60" s="4"/>
      <c r="AA60" s="4"/>
      <c r="AB60" s="8"/>
      <c r="AC60" s="5"/>
      <c r="AD60" s="21"/>
      <c r="AE60" s="21"/>
      <c r="AF60" s="5"/>
      <c r="AG60" s="8"/>
      <c r="AH60" s="5"/>
      <c r="AI60" s="21"/>
      <c r="AJ60" s="21"/>
      <c r="AK60" s="5"/>
      <c r="AL60" s="8"/>
      <c r="AM60" s="5"/>
      <c r="AN60" s="21"/>
      <c r="AO60" s="21"/>
      <c r="AP60" s="4"/>
      <c r="AQ60" s="8"/>
      <c r="AR60" s="5"/>
      <c r="AS60" s="21"/>
      <c r="AT60" s="21"/>
      <c r="AU60" s="4"/>
      <c r="AV60" s="8"/>
      <c r="AW60" s="5"/>
      <c r="AX60" s="21"/>
      <c r="AY60" s="21"/>
      <c r="AZ60" s="4"/>
      <c r="BA60" s="8"/>
      <c r="BB60" s="5"/>
      <c r="BC60" s="21"/>
      <c r="BD60" s="21"/>
      <c r="BE60" s="4"/>
      <c r="BF60" s="8"/>
      <c r="BG60" s="5"/>
      <c r="BH60" s="21"/>
      <c r="BI60" s="21"/>
      <c r="BJ60" s="4"/>
      <c r="BK60" s="8"/>
      <c r="BL60" s="5"/>
      <c r="BM60" s="21"/>
      <c r="BN60" s="21"/>
      <c r="BO60" s="4"/>
      <c r="BP60" s="8"/>
      <c r="BQ60" s="5"/>
      <c r="BR60" s="21"/>
      <c r="BS60" s="21"/>
      <c r="BT60" s="4"/>
      <c r="BU60" s="8"/>
      <c r="BV60" s="5"/>
      <c r="BW60" s="21"/>
      <c r="BX60" s="21"/>
      <c r="BY60" s="4"/>
      <c r="BZ60" s="8"/>
      <c r="CA60" s="5"/>
      <c r="CB60" s="21"/>
      <c r="CC60" s="21"/>
      <c r="CD60" s="4"/>
      <c r="CE60" s="8"/>
      <c r="CF60" s="5"/>
      <c r="CG60" s="21"/>
      <c r="CH60" s="21"/>
      <c r="CI60" s="4"/>
      <c r="CJ60" s="36"/>
      <c r="CK60" s="37"/>
    </row>
    <row r="61" spans="1:89" ht="49.5" customHeight="1" x14ac:dyDescent="0.2">
      <c r="A61" s="86"/>
      <c r="B61" s="5"/>
      <c r="C61" s="70"/>
      <c r="D61" s="70"/>
      <c r="E61" s="70"/>
      <c r="F61" s="4"/>
      <c r="G61" s="9"/>
      <c r="H61" s="20"/>
      <c r="I61" s="34"/>
      <c r="J61" s="6"/>
      <c r="K61" s="89"/>
      <c r="L61" s="90"/>
      <c r="M61" s="90"/>
      <c r="N61" s="90"/>
      <c r="O61" s="90"/>
      <c r="P61" s="90"/>
      <c r="Q61" s="89">
        <f t="shared" si="4"/>
        <v>0</v>
      </c>
      <c r="R61" s="89">
        <f t="shared" si="3"/>
        <v>0</v>
      </c>
      <c r="S61" s="88"/>
      <c r="T61" s="88"/>
      <c r="U61" s="35" t="str" cm="1">
        <f t="array" ref="U61">_xlfn.IFS(R61&lt;=0,"No aplica",R61&lt;=39,"Débil",R61&lt;=59,"Necesita mejora",R61&lt;=79,"Aceptable",R61&lt;=100,"Fuerte")</f>
        <v>No aplica</v>
      </c>
      <c r="V61" s="34" t="e" cm="1">
        <f t="array" ref="V61">_xlfn.IFS(AND(I61="Bajo",U61="Fuerte"),"Bajo",AND(I61="Bajo",U61="Aceptable"),"Bajo",AND(I61="Bajo",U61="Necesita mejora"),"Moderado",AND(I61="Bajo",U61="Débil"),"Por encima del promedio",AND(I61="Moderado",U61="Fuerte"),"Bajo",AND(I61="Moderado",U61="Aceptable"),"Moderado",AND(I61="Moderado",U61="Necesita mejora"),"Por encima del promedio",AND(I61="Moderado",U61="Débil"),"Alto",AND(I61="Por encima del promedio",U61="Fuerte"),"Moderado",AND(I61="Por encima del promedio",U61="Aceptable"),"Por encima del promedio",AND(I61="Por encima del promedio",U61="Necesita mejora"),"Alto",AND(I61="Por encima del promedio",U61="Débil"),"Alto",AND(I61="Alto",U61="Fuerte"),"Por encima del promedio",AND(I61="Alto",U61="Aceptable"),"Alto",AND(I61="Alto",U61="Necesita mejora"),"Alto",AND(I61="Alto",U61="Débil"),"Alto")</f>
        <v>#N/A</v>
      </c>
      <c r="W61" s="7" t="e" cm="1">
        <f t="array" ref="W61">_xlfn.IFS(V61="Bajo","Asumir",V61="Moderado","Reducir",V61="Por encima del promedio","Evitar",V61="Alto","Evitar")</f>
        <v>#N/A</v>
      </c>
      <c r="X61" s="4"/>
      <c r="Y61" s="5"/>
      <c r="Z61" s="4"/>
      <c r="AA61" s="4"/>
      <c r="AB61" s="8"/>
      <c r="AC61" s="5"/>
      <c r="AD61" s="21"/>
      <c r="AE61" s="21"/>
      <c r="AF61" s="5"/>
      <c r="AG61" s="8"/>
      <c r="AH61" s="5"/>
      <c r="AI61" s="21"/>
      <c r="AJ61" s="21"/>
      <c r="AK61" s="5"/>
      <c r="AL61" s="8"/>
      <c r="AM61" s="5"/>
      <c r="AN61" s="21"/>
      <c r="AO61" s="21"/>
      <c r="AP61" s="4"/>
      <c r="AQ61" s="8"/>
      <c r="AR61" s="5"/>
      <c r="AS61" s="21"/>
      <c r="AT61" s="21"/>
      <c r="AU61" s="4"/>
      <c r="AV61" s="8"/>
      <c r="AW61" s="5"/>
      <c r="AX61" s="21"/>
      <c r="AY61" s="21"/>
      <c r="AZ61" s="4"/>
      <c r="BA61" s="8"/>
      <c r="BB61" s="5"/>
      <c r="BC61" s="21"/>
      <c r="BD61" s="21"/>
      <c r="BE61" s="4"/>
      <c r="BF61" s="8"/>
      <c r="BG61" s="5"/>
      <c r="BH61" s="21"/>
      <c r="BI61" s="21"/>
      <c r="BJ61" s="4"/>
      <c r="BK61" s="8"/>
      <c r="BL61" s="5"/>
      <c r="BM61" s="21"/>
      <c r="BN61" s="21"/>
      <c r="BO61" s="4"/>
      <c r="BP61" s="8"/>
      <c r="BQ61" s="5"/>
      <c r="BR61" s="21"/>
      <c r="BS61" s="21"/>
      <c r="BT61" s="4"/>
      <c r="BU61" s="8"/>
      <c r="BV61" s="5"/>
      <c r="BW61" s="21"/>
      <c r="BX61" s="21"/>
      <c r="BY61" s="4"/>
      <c r="BZ61" s="8"/>
      <c r="CA61" s="5"/>
      <c r="CB61" s="21"/>
      <c r="CC61" s="21"/>
      <c r="CD61" s="4"/>
      <c r="CE61" s="8"/>
      <c r="CF61" s="5"/>
      <c r="CG61" s="21"/>
      <c r="CH61" s="21"/>
      <c r="CI61" s="4"/>
      <c r="CJ61" s="36"/>
      <c r="CK61" s="37"/>
    </row>
    <row r="62" spans="1:89" ht="49.5" customHeight="1" x14ac:dyDescent="0.2">
      <c r="A62" s="86"/>
      <c r="B62" s="5"/>
      <c r="C62" s="70"/>
      <c r="D62" s="70"/>
      <c r="E62" s="70"/>
      <c r="F62" s="4"/>
      <c r="G62" s="9"/>
      <c r="H62" s="20"/>
      <c r="I62" s="34"/>
      <c r="J62" s="6"/>
      <c r="K62" s="89"/>
      <c r="L62" s="90"/>
      <c r="M62" s="90"/>
      <c r="N62" s="90"/>
      <c r="O62" s="90"/>
      <c r="P62" s="90"/>
      <c r="Q62" s="89">
        <f t="shared" si="4"/>
        <v>0</v>
      </c>
      <c r="R62" s="89">
        <f t="shared" si="3"/>
        <v>0</v>
      </c>
      <c r="S62" s="88"/>
      <c r="T62" s="88"/>
      <c r="U62" s="35" t="str" cm="1">
        <f t="array" ref="U62">_xlfn.IFS(R62&lt;=0,"No aplica",R62&lt;=39,"Débil",R62&lt;=59,"Necesita mejora",R62&lt;=79,"Aceptable",R62&lt;=100,"Fuerte")</f>
        <v>No aplica</v>
      </c>
      <c r="V62" s="34" t="e" cm="1">
        <f t="array" ref="V62">_xlfn.IFS(AND(I62="Bajo",U62="Fuerte"),"Bajo",AND(I62="Bajo",U62="Aceptable"),"Bajo",AND(I62="Bajo",U62="Necesita mejora"),"Moderado",AND(I62="Bajo",U62="Débil"),"Por encima del promedio",AND(I62="Moderado",U62="Fuerte"),"Bajo",AND(I62="Moderado",U62="Aceptable"),"Moderado",AND(I62="Moderado",U62="Necesita mejora"),"Por encima del promedio",AND(I62="Moderado",U62="Débil"),"Alto",AND(I62="Por encima del promedio",U62="Fuerte"),"Moderado",AND(I62="Por encima del promedio",U62="Aceptable"),"Por encima del promedio",AND(I62="Por encima del promedio",U62="Necesita mejora"),"Alto",AND(I62="Por encima del promedio",U62="Débil"),"Alto",AND(I62="Alto",U62="Fuerte"),"Por encima del promedio",AND(I62="Alto",U62="Aceptable"),"Alto",AND(I62="Alto",U62="Necesita mejora"),"Alto",AND(I62="Alto",U62="Débil"),"Alto")</f>
        <v>#N/A</v>
      </c>
      <c r="W62" s="7" t="e" cm="1">
        <f t="array" ref="W62">_xlfn.IFS(V62="Bajo","Asumir",V62="Moderado","Reducir",V62="Por encima del promedio","Evitar",V62="Alto","Evitar")</f>
        <v>#N/A</v>
      </c>
      <c r="X62" s="4"/>
      <c r="Y62" s="5"/>
      <c r="Z62" s="4"/>
      <c r="AA62" s="4"/>
      <c r="AB62" s="8"/>
      <c r="AC62" s="5"/>
      <c r="AD62" s="21"/>
      <c r="AE62" s="21"/>
      <c r="AF62" s="5"/>
      <c r="AG62" s="8"/>
      <c r="AH62" s="5"/>
      <c r="AI62" s="21"/>
      <c r="AJ62" s="21"/>
      <c r="AK62" s="5"/>
      <c r="AL62" s="8"/>
      <c r="AM62" s="5"/>
      <c r="AN62" s="21"/>
      <c r="AO62" s="21"/>
      <c r="AP62" s="4"/>
      <c r="AQ62" s="8"/>
      <c r="AR62" s="5"/>
      <c r="AS62" s="21"/>
      <c r="AT62" s="21"/>
      <c r="AU62" s="4"/>
      <c r="AV62" s="8"/>
      <c r="AW62" s="5"/>
      <c r="AX62" s="21"/>
      <c r="AY62" s="21"/>
      <c r="AZ62" s="4"/>
      <c r="BA62" s="8"/>
      <c r="BB62" s="5"/>
      <c r="BC62" s="21"/>
      <c r="BD62" s="21"/>
      <c r="BE62" s="4"/>
      <c r="BF62" s="8"/>
      <c r="BG62" s="5"/>
      <c r="BH62" s="21"/>
      <c r="BI62" s="21"/>
      <c r="BJ62" s="4"/>
      <c r="BK62" s="8"/>
      <c r="BL62" s="5"/>
      <c r="BM62" s="21"/>
      <c r="BN62" s="21"/>
      <c r="BO62" s="4"/>
      <c r="BP62" s="8"/>
      <c r="BQ62" s="5"/>
      <c r="BR62" s="21"/>
      <c r="BS62" s="21"/>
      <c r="BT62" s="4"/>
      <c r="BU62" s="8"/>
      <c r="BV62" s="5"/>
      <c r="BW62" s="21"/>
      <c r="BX62" s="21"/>
      <c r="BY62" s="4"/>
      <c r="BZ62" s="8"/>
      <c r="CA62" s="5"/>
      <c r="CB62" s="21"/>
      <c r="CC62" s="21"/>
      <c r="CD62" s="4"/>
      <c r="CE62" s="8"/>
      <c r="CF62" s="5"/>
      <c r="CG62" s="21"/>
      <c r="CH62" s="21"/>
      <c r="CI62" s="4"/>
      <c r="CJ62" s="36"/>
      <c r="CK62" s="37"/>
    </row>
    <row r="63" spans="1:89" ht="49.5" customHeight="1" x14ac:dyDescent="0.2">
      <c r="A63" s="86"/>
      <c r="B63" s="5"/>
      <c r="C63" s="70"/>
      <c r="D63" s="70"/>
      <c r="E63" s="70"/>
      <c r="F63" s="4"/>
      <c r="G63" s="9"/>
      <c r="H63" s="20"/>
      <c r="I63" s="34"/>
      <c r="J63" s="6"/>
      <c r="K63" s="89"/>
      <c r="L63" s="90"/>
      <c r="M63" s="90"/>
      <c r="N63" s="90"/>
      <c r="O63" s="90"/>
      <c r="P63" s="90"/>
      <c r="Q63" s="89">
        <f t="shared" si="4"/>
        <v>0</v>
      </c>
      <c r="R63" s="89">
        <f t="shared" si="3"/>
        <v>0</v>
      </c>
      <c r="S63" s="88"/>
      <c r="T63" s="88"/>
      <c r="U63" s="35" t="str" cm="1">
        <f t="array" ref="U63">_xlfn.IFS(R63&lt;=0,"No aplica",R63&lt;=39,"Débil",R63&lt;=59,"Necesita mejora",R63&lt;=79,"Aceptable",R63&lt;=100,"Fuerte")</f>
        <v>No aplica</v>
      </c>
      <c r="V63" s="34" t="e" cm="1">
        <f t="array" ref="V63">_xlfn.IFS(AND(I63="Bajo",U63="Fuerte"),"Bajo",AND(I63="Bajo",U63="Aceptable"),"Bajo",AND(I63="Bajo",U63="Necesita mejora"),"Moderado",AND(I63="Bajo",U63="Débil"),"Por encima del promedio",AND(I63="Moderado",U63="Fuerte"),"Bajo",AND(I63="Moderado",U63="Aceptable"),"Moderado",AND(I63="Moderado",U63="Necesita mejora"),"Por encima del promedio",AND(I63="Moderado",U63="Débil"),"Alto",AND(I63="Por encima del promedio",U63="Fuerte"),"Moderado",AND(I63="Por encima del promedio",U63="Aceptable"),"Por encima del promedio",AND(I63="Por encima del promedio",U63="Necesita mejora"),"Alto",AND(I63="Por encima del promedio",U63="Débil"),"Alto",AND(I63="Alto",U63="Fuerte"),"Por encima del promedio",AND(I63="Alto",U63="Aceptable"),"Alto",AND(I63="Alto",U63="Necesita mejora"),"Alto",AND(I63="Alto",U63="Débil"),"Alto")</f>
        <v>#N/A</v>
      </c>
      <c r="W63" s="7" t="e" cm="1">
        <f t="array" ref="W63">_xlfn.IFS(V63="Bajo","Asumir",V63="Moderado","Reducir",V63="Por encima del promedio","Evitar",V63="Alto","Evitar")</f>
        <v>#N/A</v>
      </c>
      <c r="X63" s="4"/>
      <c r="Y63" s="5"/>
      <c r="Z63" s="4"/>
      <c r="AA63" s="4"/>
      <c r="AB63" s="8"/>
      <c r="AC63" s="5"/>
      <c r="AD63" s="21"/>
      <c r="AE63" s="21"/>
      <c r="AF63" s="5"/>
      <c r="AG63" s="8"/>
      <c r="AH63" s="5"/>
      <c r="AI63" s="21"/>
      <c r="AJ63" s="21"/>
      <c r="AK63" s="5"/>
      <c r="AL63" s="8"/>
      <c r="AM63" s="5"/>
      <c r="AN63" s="21"/>
      <c r="AO63" s="21"/>
      <c r="AP63" s="4"/>
      <c r="AQ63" s="8"/>
      <c r="AR63" s="5"/>
      <c r="AS63" s="21"/>
      <c r="AT63" s="21"/>
      <c r="AU63" s="4"/>
      <c r="AV63" s="8"/>
      <c r="AW63" s="5"/>
      <c r="AX63" s="21"/>
      <c r="AY63" s="21"/>
      <c r="AZ63" s="4"/>
      <c r="BA63" s="8"/>
      <c r="BB63" s="5"/>
      <c r="BC63" s="21"/>
      <c r="BD63" s="21"/>
      <c r="BE63" s="4"/>
      <c r="BF63" s="8"/>
      <c r="BG63" s="5"/>
      <c r="BH63" s="21"/>
      <c r="BI63" s="21"/>
      <c r="BJ63" s="4"/>
      <c r="BK63" s="8"/>
      <c r="BL63" s="5"/>
      <c r="BM63" s="21"/>
      <c r="BN63" s="21"/>
      <c r="BO63" s="4"/>
      <c r="BP63" s="8"/>
      <c r="BQ63" s="5"/>
      <c r="BR63" s="21"/>
      <c r="BS63" s="21"/>
      <c r="BT63" s="4"/>
      <c r="BU63" s="8"/>
      <c r="BV63" s="5"/>
      <c r="BW63" s="21"/>
      <c r="BX63" s="21"/>
      <c r="BY63" s="4"/>
      <c r="BZ63" s="8"/>
      <c r="CA63" s="5"/>
      <c r="CB63" s="21"/>
      <c r="CC63" s="21"/>
      <c r="CD63" s="4"/>
      <c r="CE63" s="8"/>
      <c r="CF63" s="5"/>
      <c r="CG63" s="21"/>
      <c r="CH63" s="21"/>
      <c r="CI63" s="4"/>
      <c r="CJ63" s="36"/>
      <c r="CK63" s="37"/>
    </row>
    <row r="64" spans="1:89" ht="49.5" customHeight="1" x14ac:dyDescent="0.2">
      <c r="A64" s="86"/>
      <c r="B64" s="5"/>
      <c r="C64" s="70"/>
      <c r="D64" s="70"/>
      <c r="E64" s="70"/>
      <c r="F64" s="4"/>
      <c r="G64" s="9"/>
      <c r="H64" s="20"/>
      <c r="I64" s="34"/>
      <c r="J64" s="6"/>
      <c r="K64" s="89"/>
      <c r="L64" s="90"/>
      <c r="M64" s="90"/>
      <c r="N64" s="90"/>
      <c r="O64" s="90"/>
      <c r="P64" s="90"/>
      <c r="Q64" s="89">
        <f t="shared" si="4"/>
        <v>0</v>
      </c>
      <c r="R64" s="89">
        <f t="shared" si="3"/>
        <v>0</v>
      </c>
      <c r="S64" s="88"/>
      <c r="T64" s="88"/>
      <c r="U64" s="35" t="str" cm="1">
        <f t="array" ref="U64">_xlfn.IFS(R64&lt;=0,"No aplica",R64&lt;=39,"Débil",R64&lt;=59,"Necesita mejora",R64&lt;=79,"Aceptable",R64&lt;=100,"Fuerte")</f>
        <v>No aplica</v>
      </c>
      <c r="V64" s="34" t="e" cm="1">
        <f t="array" ref="V64">_xlfn.IFS(AND(I64="Bajo",U64="Fuerte"),"Bajo",AND(I64="Bajo",U64="Aceptable"),"Bajo",AND(I64="Bajo",U64="Necesita mejora"),"Moderado",AND(I64="Bajo",U64="Débil"),"Por encima del promedio",AND(I64="Moderado",U64="Fuerte"),"Bajo",AND(I64="Moderado",U64="Aceptable"),"Moderado",AND(I64="Moderado",U64="Necesita mejora"),"Por encima del promedio",AND(I64="Moderado",U64="Débil"),"Alto",AND(I64="Por encima del promedio",U64="Fuerte"),"Moderado",AND(I64="Por encima del promedio",U64="Aceptable"),"Por encima del promedio",AND(I64="Por encima del promedio",U64="Necesita mejora"),"Alto",AND(I64="Por encima del promedio",U64="Débil"),"Alto",AND(I64="Alto",U64="Fuerte"),"Por encima del promedio",AND(I64="Alto",U64="Aceptable"),"Alto",AND(I64="Alto",U64="Necesita mejora"),"Alto",AND(I64="Alto",U64="Débil"),"Alto")</f>
        <v>#N/A</v>
      </c>
      <c r="W64" s="7" t="e" cm="1">
        <f t="array" ref="W64">_xlfn.IFS(V64="Bajo","Asumir",V64="Moderado","Reducir",V64="Por encima del promedio","Evitar",V64="Alto","Evitar")</f>
        <v>#N/A</v>
      </c>
      <c r="X64" s="4"/>
      <c r="Y64" s="5"/>
      <c r="Z64" s="4"/>
      <c r="AA64" s="4"/>
      <c r="AB64" s="8"/>
      <c r="AC64" s="5"/>
      <c r="AD64" s="21"/>
      <c r="AE64" s="21"/>
      <c r="AF64" s="5"/>
      <c r="AG64" s="8"/>
      <c r="AH64" s="5"/>
      <c r="AI64" s="21"/>
      <c r="AJ64" s="21"/>
      <c r="AK64" s="5"/>
      <c r="AL64" s="8"/>
      <c r="AM64" s="5"/>
      <c r="AN64" s="21"/>
      <c r="AO64" s="21"/>
      <c r="AP64" s="4"/>
      <c r="AQ64" s="8"/>
      <c r="AR64" s="5"/>
      <c r="AS64" s="21"/>
      <c r="AT64" s="21"/>
      <c r="AU64" s="4"/>
      <c r="AV64" s="8"/>
      <c r="AW64" s="5"/>
      <c r="AX64" s="21"/>
      <c r="AY64" s="21"/>
      <c r="AZ64" s="4"/>
      <c r="BA64" s="8"/>
      <c r="BB64" s="5"/>
      <c r="BC64" s="21"/>
      <c r="BD64" s="21"/>
      <c r="BE64" s="4"/>
      <c r="BF64" s="8"/>
      <c r="BG64" s="5"/>
      <c r="BH64" s="21"/>
      <c r="BI64" s="21"/>
      <c r="BJ64" s="4"/>
      <c r="BK64" s="8"/>
      <c r="BL64" s="5"/>
      <c r="BM64" s="21"/>
      <c r="BN64" s="21"/>
      <c r="BO64" s="4"/>
      <c r="BP64" s="8"/>
      <c r="BQ64" s="5"/>
      <c r="BR64" s="21"/>
      <c r="BS64" s="21"/>
      <c r="BT64" s="4"/>
      <c r="BU64" s="8"/>
      <c r="BV64" s="5"/>
      <c r="BW64" s="21"/>
      <c r="BX64" s="21"/>
      <c r="BY64" s="4"/>
      <c r="BZ64" s="8"/>
      <c r="CA64" s="5"/>
      <c r="CB64" s="21"/>
      <c r="CC64" s="21"/>
      <c r="CD64" s="4"/>
      <c r="CE64" s="8"/>
      <c r="CF64" s="5"/>
      <c r="CG64" s="21"/>
      <c r="CH64" s="21"/>
      <c r="CI64" s="4"/>
      <c r="CJ64" s="36"/>
      <c r="CK64" s="37"/>
    </row>
    <row r="65" spans="1:89" ht="49.5" customHeight="1" x14ac:dyDescent="0.2">
      <c r="A65" s="86"/>
      <c r="B65" s="5"/>
      <c r="C65" s="70"/>
      <c r="D65" s="70"/>
      <c r="E65" s="70"/>
      <c r="F65" s="4"/>
      <c r="G65" s="9"/>
      <c r="H65" s="20"/>
      <c r="I65" s="34"/>
      <c r="J65" s="6"/>
      <c r="K65" s="89"/>
      <c r="L65" s="90"/>
      <c r="M65" s="90"/>
      <c r="N65" s="90"/>
      <c r="O65" s="90"/>
      <c r="P65" s="90"/>
      <c r="Q65" s="89">
        <f t="shared" si="4"/>
        <v>0</v>
      </c>
      <c r="R65" s="89">
        <f t="shared" si="3"/>
        <v>0</v>
      </c>
      <c r="S65" s="88"/>
      <c r="T65" s="88"/>
      <c r="U65" s="35" t="str" cm="1">
        <f t="array" ref="U65">_xlfn.IFS(R65&lt;=0,"No aplica",R65&lt;=39,"Débil",R65&lt;=59,"Necesita mejora",R65&lt;=79,"Aceptable",R65&lt;=100,"Fuerte")</f>
        <v>No aplica</v>
      </c>
      <c r="V65" s="34" t="e" cm="1">
        <f t="array" ref="V65">_xlfn.IFS(AND(I65="Bajo",U65="Fuerte"),"Bajo",AND(I65="Bajo",U65="Aceptable"),"Bajo",AND(I65="Bajo",U65="Necesita mejora"),"Moderado",AND(I65="Bajo",U65="Débil"),"Por encima del promedio",AND(I65="Moderado",U65="Fuerte"),"Bajo",AND(I65="Moderado",U65="Aceptable"),"Moderado",AND(I65="Moderado",U65="Necesita mejora"),"Por encima del promedio",AND(I65="Moderado",U65="Débil"),"Alto",AND(I65="Por encima del promedio",U65="Fuerte"),"Moderado",AND(I65="Por encima del promedio",U65="Aceptable"),"Por encima del promedio",AND(I65="Por encima del promedio",U65="Necesita mejora"),"Alto",AND(I65="Por encima del promedio",U65="Débil"),"Alto",AND(I65="Alto",U65="Fuerte"),"Por encima del promedio",AND(I65="Alto",U65="Aceptable"),"Alto",AND(I65="Alto",U65="Necesita mejora"),"Alto",AND(I65="Alto",U65="Débil"),"Alto")</f>
        <v>#N/A</v>
      </c>
      <c r="W65" s="7" t="e" cm="1">
        <f t="array" ref="W65">_xlfn.IFS(V65="Bajo","Asumir",V65="Moderado","Reducir",V65="Por encima del promedio","Evitar",V65="Alto","Evitar")</f>
        <v>#N/A</v>
      </c>
      <c r="X65" s="4"/>
      <c r="Y65" s="5"/>
      <c r="Z65" s="4"/>
      <c r="AA65" s="4"/>
      <c r="AB65" s="8"/>
      <c r="AC65" s="5"/>
      <c r="AD65" s="21"/>
      <c r="AE65" s="21"/>
      <c r="AF65" s="5"/>
      <c r="AG65" s="8"/>
      <c r="AH65" s="5"/>
      <c r="AI65" s="21"/>
      <c r="AJ65" s="21"/>
      <c r="AK65" s="5"/>
      <c r="AL65" s="8"/>
      <c r="AM65" s="5"/>
      <c r="AN65" s="21"/>
      <c r="AO65" s="21"/>
      <c r="AP65" s="4"/>
      <c r="AQ65" s="8"/>
      <c r="AR65" s="5"/>
      <c r="AS65" s="21"/>
      <c r="AT65" s="21"/>
      <c r="AU65" s="4"/>
      <c r="AV65" s="8"/>
      <c r="AW65" s="5"/>
      <c r="AX65" s="21"/>
      <c r="AY65" s="21"/>
      <c r="AZ65" s="4"/>
      <c r="BA65" s="8"/>
      <c r="BB65" s="5"/>
      <c r="BC65" s="21"/>
      <c r="BD65" s="21"/>
      <c r="BE65" s="4"/>
      <c r="BF65" s="8"/>
      <c r="BG65" s="5"/>
      <c r="BH65" s="21"/>
      <c r="BI65" s="21"/>
      <c r="BJ65" s="4"/>
      <c r="BK65" s="8"/>
      <c r="BL65" s="5"/>
      <c r="BM65" s="21"/>
      <c r="BN65" s="21"/>
      <c r="BO65" s="4"/>
      <c r="BP65" s="8"/>
      <c r="BQ65" s="5"/>
      <c r="BR65" s="21"/>
      <c r="BS65" s="21"/>
      <c r="BT65" s="4"/>
      <c r="BU65" s="8"/>
      <c r="BV65" s="5"/>
      <c r="BW65" s="21"/>
      <c r="BX65" s="21"/>
      <c r="BY65" s="4"/>
      <c r="BZ65" s="8"/>
      <c r="CA65" s="5"/>
      <c r="CB65" s="21"/>
      <c r="CC65" s="21"/>
      <c r="CD65" s="4"/>
      <c r="CE65" s="8"/>
      <c r="CF65" s="5"/>
      <c r="CG65" s="21"/>
      <c r="CH65" s="21"/>
      <c r="CI65" s="4"/>
      <c r="CJ65" s="36"/>
      <c r="CK65" s="37"/>
    </row>
    <row r="66" spans="1:89" ht="49.5" customHeight="1" x14ac:dyDescent="0.2">
      <c r="A66" s="86"/>
      <c r="B66" s="5"/>
      <c r="C66" s="70"/>
      <c r="D66" s="70"/>
      <c r="E66" s="70"/>
      <c r="F66" s="4"/>
      <c r="G66" s="9"/>
      <c r="H66" s="20"/>
      <c r="I66" s="34"/>
      <c r="J66" s="6"/>
      <c r="K66" s="89"/>
      <c r="L66" s="90"/>
      <c r="M66" s="90"/>
      <c r="N66" s="90"/>
      <c r="O66" s="90"/>
      <c r="P66" s="90"/>
      <c r="Q66" s="89">
        <f t="shared" si="4"/>
        <v>0</v>
      </c>
      <c r="R66" s="89">
        <f t="shared" si="3"/>
        <v>0</v>
      </c>
      <c r="S66" s="88"/>
      <c r="T66" s="88"/>
      <c r="U66" s="35" t="str" cm="1">
        <f t="array" ref="U66">_xlfn.IFS(R66&lt;=0,"No aplica",R66&lt;=39,"Débil",R66&lt;=59,"Necesita mejora",R66&lt;=79,"Aceptable",R66&lt;=100,"Fuerte")</f>
        <v>No aplica</v>
      </c>
      <c r="V66" s="34" t="e" cm="1">
        <f t="array" ref="V66">_xlfn.IFS(AND(I66="Bajo",U66="Fuerte"),"Bajo",AND(I66="Bajo",U66="Aceptable"),"Bajo",AND(I66="Bajo",U66="Necesita mejora"),"Moderado",AND(I66="Bajo",U66="Débil"),"Por encima del promedio",AND(I66="Moderado",U66="Fuerte"),"Bajo",AND(I66="Moderado",U66="Aceptable"),"Moderado",AND(I66="Moderado",U66="Necesita mejora"),"Por encima del promedio",AND(I66="Moderado",U66="Débil"),"Alto",AND(I66="Por encima del promedio",U66="Fuerte"),"Moderado",AND(I66="Por encima del promedio",U66="Aceptable"),"Por encima del promedio",AND(I66="Por encima del promedio",U66="Necesita mejora"),"Alto",AND(I66="Por encima del promedio",U66="Débil"),"Alto",AND(I66="Alto",U66="Fuerte"),"Por encima del promedio",AND(I66="Alto",U66="Aceptable"),"Alto",AND(I66="Alto",U66="Necesita mejora"),"Alto",AND(I66="Alto",U66="Débil"),"Alto")</f>
        <v>#N/A</v>
      </c>
      <c r="W66" s="7" t="e" cm="1">
        <f t="array" ref="W66">_xlfn.IFS(V66="Bajo","Asumir",V66="Moderado","Reducir",V66="Por encima del promedio","Evitar",V66="Alto","Evitar")</f>
        <v>#N/A</v>
      </c>
      <c r="X66" s="4"/>
      <c r="Y66" s="5"/>
      <c r="Z66" s="4"/>
      <c r="AA66" s="4"/>
      <c r="AB66" s="8"/>
      <c r="AC66" s="5"/>
      <c r="AD66" s="21"/>
      <c r="AE66" s="21"/>
      <c r="AF66" s="5"/>
      <c r="AG66" s="8"/>
      <c r="AH66" s="5"/>
      <c r="AI66" s="21"/>
      <c r="AJ66" s="21"/>
      <c r="AK66" s="5"/>
      <c r="AL66" s="8"/>
      <c r="AM66" s="5"/>
      <c r="AN66" s="21"/>
      <c r="AO66" s="21"/>
      <c r="AP66" s="4"/>
      <c r="AQ66" s="8"/>
      <c r="AR66" s="5"/>
      <c r="AS66" s="21"/>
      <c r="AT66" s="21"/>
      <c r="AU66" s="4"/>
      <c r="AV66" s="8"/>
      <c r="AW66" s="5"/>
      <c r="AX66" s="21"/>
      <c r="AY66" s="21"/>
      <c r="AZ66" s="4"/>
      <c r="BA66" s="8"/>
      <c r="BB66" s="5"/>
      <c r="BC66" s="21"/>
      <c r="BD66" s="21"/>
      <c r="BE66" s="4"/>
      <c r="BF66" s="8"/>
      <c r="BG66" s="5"/>
      <c r="BH66" s="21"/>
      <c r="BI66" s="21"/>
      <c r="BJ66" s="4"/>
      <c r="BK66" s="8"/>
      <c r="BL66" s="5"/>
      <c r="BM66" s="21"/>
      <c r="BN66" s="21"/>
      <c r="BO66" s="4"/>
      <c r="BP66" s="8"/>
      <c r="BQ66" s="5"/>
      <c r="BR66" s="21"/>
      <c r="BS66" s="21"/>
      <c r="BT66" s="4"/>
      <c r="BU66" s="8"/>
      <c r="BV66" s="5"/>
      <c r="BW66" s="21"/>
      <c r="BX66" s="21"/>
      <c r="BY66" s="4"/>
      <c r="BZ66" s="8"/>
      <c r="CA66" s="5"/>
      <c r="CB66" s="21"/>
      <c r="CC66" s="21"/>
      <c r="CD66" s="4"/>
      <c r="CE66" s="8"/>
      <c r="CF66" s="5"/>
      <c r="CG66" s="21"/>
      <c r="CH66" s="21"/>
      <c r="CI66" s="4"/>
      <c r="CJ66" s="36"/>
      <c r="CK66" s="37"/>
    </row>
    <row r="67" spans="1:89" ht="49.5" customHeight="1" x14ac:dyDescent="0.2">
      <c r="A67" s="86"/>
      <c r="B67" s="5"/>
      <c r="C67" s="70"/>
      <c r="D67" s="70"/>
      <c r="E67" s="70"/>
      <c r="F67" s="4"/>
      <c r="G67" s="9"/>
      <c r="H67" s="20"/>
      <c r="I67" s="34"/>
      <c r="J67" s="6"/>
      <c r="K67" s="89"/>
      <c r="L67" s="90"/>
      <c r="M67" s="90"/>
      <c r="N67" s="90"/>
      <c r="O67" s="90"/>
      <c r="P67" s="90"/>
      <c r="Q67" s="89">
        <f t="shared" si="4"/>
        <v>0</v>
      </c>
      <c r="R67" s="89">
        <f t="shared" si="3"/>
        <v>0</v>
      </c>
      <c r="S67" s="88"/>
      <c r="T67" s="88"/>
      <c r="U67" s="35" t="str" cm="1">
        <f t="array" ref="U67">_xlfn.IFS(R67&lt;=0,"No aplica",R67&lt;=39,"Débil",R67&lt;=59,"Necesita mejora",R67&lt;=79,"Aceptable",R67&lt;=100,"Fuerte")</f>
        <v>No aplica</v>
      </c>
      <c r="V67" s="34" t="e" cm="1">
        <f t="array" ref="V67">_xlfn.IFS(AND(I67="Bajo",U67="Fuerte"),"Bajo",AND(I67="Bajo",U67="Aceptable"),"Bajo",AND(I67="Bajo",U67="Necesita mejora"),"Moderado",AND(I67="Bajo",U67="Débil"),"Por encima del promedio",AND(I67="Moderado",U67="Fuerte"),"Bajo",AND(I67="Moderado",U67="Aceptable"),"Moderado",AND(I67="Moderado",U67="Necesita mejora"),"Por encima del promedio",AND(I67="Moderado",U67="Débil"),"Alto",AND(I67="Por encima del promedio",U67="Fuerte"),"Moderado",AND(I67="Por encima del promedio",U67="Aceptable"),"Por encima del promedio",AND(I67="Por encima del promedio",U67="Necesita mejora"),"Alto",AND(I67="Por encima del promedio",U67="Débil"),"Alto",AND(I67="Alto",U67="Fuerte"),"Por encima del promedio",AND(I67="Alto",U67="Aceptable"),"Alto",AND(I67="Alto",U67="Necesita mejora"),"Alto",AND(I67="Alto",U67="Débil"),"Alto")</f>
        <v>#N/A</v>
      </c>
      <c r="W67" s="7" t="e" cm="1">
        <f t="array" ref="W67">_xlfn.IFS(V67="Bajo","Asumir",V67="Moderado","Reducir",V67="Por encima del promedio","Evitar",V67="Alto","Evitar")</f>
        <v>#N/A</v>
      </c>
      <c r="X67" s="4"/>
      <c r="Y67" s="5"/>
      <c r="Z67" s="4"/>
      <c r="AA67" s="4"/>
      <c r="AB67" s="8"/>
      <c r="AC67" s="5"/>
      <c r="AD67" s="21"/>
      <c r="AE67" s="21"/>
      <c r="AF67" s="5"/>
      <c r="AG67" s="8"/>
      <c r="AH67" s="5"/>
      <c r="AI67" s="21"/>
      <c r="AJ67" s="21"/>
      <c r="AK67" s="5"/>
      <c r="AL67" s="8"/>
      <c r="AM67" s="5"/>
      <c r="AN67" s="21"/>
      <c r="AO67" s="21"/>
      <c r="AP67" s="4"/>
      <c r="AQ67" s="8"/>
      <c r="AR67" s="5"/>
      <c r="AS67" s="21"/>
      <c r="AT67" s="21"/>
      <c r="AU67" s="4"/>
      <c r="AV67" s="8"/>
      <c r="AW67" s="5"/>
      <c r="AX67" s="21"/>
      <c r="AY67" s="21"/>
      <c r="AZ67" s="4"/>
      <c r="BA67" s="8"/>
      <c r="BB67" s="5"/>
      <c r="BC67" s="21"/>
      <c r="BD67" s="21"/>
      <c r="BE67" s="4"/>
      <c r="BF67" s="8"/>
      <c r="BG67" s="5"/>
      <c r="BH67" s="21"/>
      <c r="BI67" s="21"/>
      <c r="BJ67" s="4"/>
      <c r="BK67" s="8"/>
      <c r="BL67" s="5"/>
      <c r="BM67" s="21"/>
      <c r="BN67" s="21"/>
      <c r="BO67" s="4"/>
      <c r="BP67" s="8"/>
      <c r="BQ67" s="5"/>
      <c r="BR67" s="21"/>
      <c r="BS67" s="21"/>
      <c r="BT67" s="4"/>
      <c r="BU67" s="8"/>
      <c r="BV67" s="5"/>
      <c r="BW67" s="21"/>
      <c r="BX67" s="21"/>
      <c r="BY67" s="4"/>
      <c r="BZ67" s="8"/>
      <c r="CA67" s="5"/>
      <c r="CB67" s="21"/>
      <c r="CC67" s="21"/>
      <c r="CD67" s="4"/>
      <c r="CE67" s="8"/>
      <c r="CF67" s="5"/>
      <c r="CG67" s="21"/>
      <c r="CH67" s="21"/>
      <c r="CI67" s="4"/>
      <c r="CJ67" s="36"/>
      <c r="CK67" s="37"/>
    </row>
    <row r="68" spans="1:89" ht="49.5" customHeight="1" x14ac:dyDescent="0.2">
      <c r="A68" s="86"/>
      <c r="B68" s="5"/>
      <c r="C68" s="70"/>
      <c r="D68" s="70"/>
      <c r="E68" s="70"/>
      <c r="F68" s="4"/>
      <c r="G68" s="9"/>
      <c r="H68" s="20"/>
      <c r="I68" s="34"/>
      <c r="J68" s="6"/>
      <c r="K68" s="89"/>
      <c r="L68" s="90"/>
      <c r="M68" s="90"/>
      <c r="N68" s="90"/>
      <c r="O68" s="90"/>
      <c r="P68" s="90"/>
      <c r="Q68" s="89">
        <f t="shared" si="4"/>
        <v>0</v>
      </c>
      <c r="R68" s="89">
        <f t="shared" si="3"/>
        <v>0</v>
      </c>
      <c r="S68" s="88"/>
      <c r="T68" s="88"/>
      <c r="U68" s="35" t="str" cm="1">
        <f t="array" ref="U68">_xlfn.IFS(R68&lt;=0,"No aplica",R68&lt;=39,"Débil",R68&lt;=59,"Necesita mejora",R68&lt;=79,"Aceptable",R68&lt;=100,"Fuerte")</f>
        <v>No aplica</v>
      </c>
      <c r="V68" s="34" t="e" cm="1">
        <f t="array" ref="V68">_xlfn.IFS(AND(I68="Bajo",U68="Fuerte"),"Bajo",AND(I68="Bajo",U68="Aceptable"),"Bajo",AND(I68="Bajo",U68="Necesita mejora"),"Moderado",AND(I68="Bajo",U68="Débil"),"Por encima del promedio",AND(I68="Moderado",U68="Fuerte"),"Bajo",AND(I68="Moderado",U68="Aceptable"),"Moderado",AND(I68="Moderado",U68="Necesita mejora"),"Por encima del promedio",AND(I68="Moderado",U68="Débil"),"Alto",AND(I68="Por encima del promedio",U68="Fuerte"),"Moderado",AND(I68="Por encima del promedio",U68="Aceptable"),"Por encima del promedio",AND(I68="Por encima del promedio",U68="Necesita mejora"),"Alto",AND(I68="Por encima del promedio",U68="Débil"),"Alto",AND(I68="Alto",U68="Fuerte"),"Por encima del promedio",AND(I68="Alto",U68="Aceptable"),"Alto",AND(I68="Alto",U68="Necesita mejora"),"Alto",AND(I68="Alto",U68="Débil"),"Alto")</f>
        <v>#N/A</v>
      </c>
      <c r="W68" s="7" t="e" cm="1">
        <f t="array" ref="W68">_xlfn.IFS(V68="Bajo","Asumir",V68="Moderado","Reducir",V68="Por encima del promedio","Evitar",V68="Alto","Evitar")</f>
        <v>#N/A</v>
      </c>
      <c r="X68" s="4"/>
      <c r="Y68" s="5"/>
      <c r="Z68" s="4"/>
      <c r="AA68" s="4"/>
      <c r="AB68" s="8"/>
      <c r="AC68" s="5"/>
      <c r="AD68" s="21"/>
      <c r="AE68" s="21"/>
      <c r="AF68" s="5"/>
      <c r="AG68" s="8"/>
      <c r="AH68" s="5"/>
      <c r="AI68" s="21"/>
      <c r="AJ68" s="21"/>
      <c r="AK68" s="5"/>
      <c r="AL68" s="8"/>
      <c r="AM68" s="5"/>
      <c r="AN68" s="21"/>
      <c r="AO68" s="21"/>
      <c r="AP68" s="4"/>
      <c r="AQ68" s="8"/>
      <c r="AR68" s="5"/>
      <c r="AS68" s="21"/>
      <c r="AT68" s="21"/>
      <c r="AU68" s="4"/>
      <c r="AV68" s="8"/>
      <c r="AW68" s="5"/>
      <c r="AX68" s="21"/>
      <c r="AY68" s="21"/>
      <c r="AZ68" s="4"/>
      <c r="BA68" s="8"/>
      <c r="BB68" s="5"/>
      <c r="BC68" s="21"/>
      <c r="BD68" s="21"/>
      <c r="BE68" s="4"/>
      <c r="BF68" s="8"/>
      <c r="BG68" s="5"/>
      <c r="BH68" s="21"/>
      <c r="BI68" s="21"/>
      <c r="BJ68" s="4"/>
      <c r="BK68" s="8"/>
      <c r="BL68" s="5"/>
      <c r="BM68" s="21"/>
      <c r="BN68" s="21"/>
      <c r="BO68" s="4"/>
      <c r="BP68" s="8"/>
      <c r="BQ68" s="5"/>
      <c r="BR68" s="21"/>
      <c r="BS68" s="21"/>
      <c r="BT68" s="4"/>
      <c r="BU68" s="8"/>
      <c r="BV68" s="5"/>
      <c r="BW68" s="21"/>
      <c r="BX68" s="21"/>
      <c r="BY68" s="4"/>
      <c r="BZ68" s="8"/>
      <c r="CA68" s="5"/>
      <c r="CB68" s="21"/>
      <c r="CC68" s="21"/>
      <c r="CD68" s="4"/>
      <c r="CE68" s="8"/>
      <c r="CF68" s="5"/>
      <c r="CG68" s="21"/>
      <c r="CH68" s="21"/>
      <c r="CI68" s="4"/>
      <c r="CJ68" s="36"/>
      <c r="CK68" s="37"/>
    </row>
    <row r="69" spans="1:89" ht="49.5" customHeight="1" x14ac:dyDescent="0.2">
      <c r="A69" s="86"/>
      <c r="B69" s="5"/>
      <c r="C69" s="70"/>
      <c r="D69" s="70"/>
      <c r="E69" s="70"/>
      <c r="F69" s="4"/>
      <c r="G69" s="9"/>
      <c r="H69" s="20"/>
      <c r="I69" s="34"/>
      <c r="J69" s="6"/>
      <c r="K69" s="89"/>
      <c r="L69" s="90"/>
      <c r="M69" s="90"/>
      <c r="N69" s="90"/>
      <c r="O69" s="90"/>
      <c r="P69" s="90"/>
      <c r="Q69" s="89">
        <f t="shared" si="4"/>
        <v>0</v>
      </c>
      <c r="R69" s="89">
        <f t="shared" si="3"/>
        <v>0</v>
      </c>
      <c r="S69" s="88"/>
      <c r="T69" s="88"/>
      <c r="U69" s="35" t="str" cm="1">
        <f t="array" ref="U69">_xlfn.IFS(R69&lt;=0,"No aplica",R69&lt;=39,"Débil",R69&lt;=59,"Necesita mejora",R69&lt;=79,"Aceptable",R69&lt;=100,"Fuerte")</f>
        <v>No aplica</v>
      </c>
      <c r="V69" s="34" t="e" cm="1">
        <f t="array" ref="V69">_xlfn.IFS(AND(I69="Bajo",U69="Fuerte"),"Bajo",AND(I69="Bajo",U69="Aceptable"),"Bajo",AND(I69="Bajo",U69="Necesita mejora"),"Moderado",AND(I69="Bajo",U69="Débil"),"Por encima del promedio",AND(I69="Moderado",U69="Fuerte"),"Bajo",AND(I69="Moderado",U69="Aceptable"),"Moderado",AND(I69="Moderado",U69="Necesita mejora"),"Por encima del promedio",AND(I69="Moderado",U69="Débil"),"Alto",AND(I69="Por encima del promedio",U69="Fuerte"),"Moderado",AND(I69="Por encima del promedio",U69="Aceptable"),"Por encima del promedio",AND(I69="Por encima del promedio",U69="Necesita mejora"),"Alto",AND(I69="Por encima del promedio",U69="Débil"),"Alto",AND(I69="Alto",U69="Fuerte"),"Por encima del promedio",AND(I69="Alto",U69="Aceptable"),"Alto",AND(I69="Alto",U69="Necesita mejora"),"Alto",AND(I69="Alto",U69="Débil"),"Alto")</f>
        <v>#N/A</v>
      </c>
      <c r="W69" s="7" t="e" cm="1">
        <f t="array" ref="W69">_xlfn.IFS(V69="Bajo","Asumir",V69="Moderado","Reducir",V69="Por encima del promedio","Evitar",V69="Alto","Evitar")</f>
        <v>#N/A</v>
      </c>
      <c r="X69" s="4"/>
      <c r="Y69" s="5"/>
      <c r="Z69" s="4"/>
      <c r="AA69" s="4"/>
      <c r="AB69" s="8"/>
      <c r="AC69" s="5"/>
      <c r="AD69" s="21"/>
      <c r="AE69" s="21"/>
      <c r="AF69" s="5"/>
      <c r="AG69" s="8"/>
      <c r="AH69" s="5"/>
      <c r="AI69" s="21"/>
      <c r="AJ69" s="21"/>
      <c r="AK69" s="5"/>
      <c r="AL69" s="8"/>
      <c r="AM69" s="5"/>
      <c r="AN69" s="21"/>
      <c r="AO69" s="21"/>
      <c r="AP69" s="4"/>
      <c r="AQ69" s="8"/>
      <c r="AR69" s="5"/>
      <c r="AS69" s="21"/>
      <c r="AT69" s="21"/>
      <c r="AU69" s="4"/>
      <c r="AV69" s="8"/>
      <c r="AW69" s="5"/>
      <c r="AX69" s="21"/>
      <c r="AY69" s="21"/>
      <c r="AZ69" s="4"/>
      <c r="BA69" s="8"/>
      <c r="BB69" s="5"/>
      <c r="BC69" s="21"/>
      <c r="BD69" s="21"/>
      <c r="BE69" s="4"/>
      <c r="BF69" s="8"/>
      <c r="BG69" s="5"/>
      <c r="BH69" s="21"/>
      <c r="BI69" s="21"/>
      <c r="BJ69" s="4"/>
      <c r="BK69" s="8"/>
      <c r="BL69" s="5"/>
      <c r="BM69" s="21"/>
      <c r="BN69" s="21"/>
      <c r="BO69" s="4"/>
      <c r="BP69" s="8"/>
      <c r="BQ69" s="5"/>
      <c r="BR69" s="21"/>
      <c r="BS69" s="21"/>
      <c r="BT69" s="4"/>
      <c r="BU69" s="8"/>
      <c r="BV69" s="5"/>
      <c r="BW69" s="21"/>
      <c r="BX69" s="21"/>
      <c r="BY69" s="4"/>
      <c r="BZ69" s="8"/>
      <c r="CA69" s="5"/>
      <c r="CB69" s="21"/>
      <c r="CC69" s="21"/>
      <c r="CD69" s="4"/>
      <c r="CE69" s="8"/>
      <c r="CF69" s="5"/>
      <c r="CG69" s="21"/>
      <c r="CH69" s="21"/>
      <c r="CI69" s="4"/>
      <c r="CJ69" s="36"/>
      <c r="CK69" s="37"/>
    </row>
    <row r="70" spans="1:89" ht="49.5" customHeight="1" x14ac:dyDescent="0.2">
      <c r="A70" s="86"/>
      <c r="B70" s="5"/>
      <c r="C70" s="70"/>
      <c r="D70" s="70"/>
      <c r="E70" s="70"/>
      <c r="F70" s="4"/>
      <c r="G70" s="9"/>
      <c r="H70" s="20"/>
      <c r="I70" s="34"/>
      <c r="J70" s="6"/>
      <c r="K70" s="89"/>
      <c r="L70" s="90"/>
      <c r="M70" s="90"/>
      <c r="N70" s="90"/>
      <c r="O70" s="90"/>
      <c r="P70" s="90"/>
      <c r="Q70" s="89">
        <f t="shared" si="4"/>
        <v>0</v>
      </c>
      <c r="R70" s="89">
        <f t="shared" si="3"/>
        <v>0</v>
      </c>
      <c r="S70" s="88"/>
      <c r="T70" s="88"/>
      <c r="U70" s="35" t="str" cm="1">
        <f t="array" ref="U70">_xlfn.IFS(R70&lt;=0,"No aplica",R70&lt;=39,"Débil",R70&lt;=59,"Necesita mejora",R70&lt;=79,"Aceptable",R70&lt;=100,"Fuerte")</f>
        <v>No aplica</v>
      </c>
      <c r="V70" s="34" t="e" cm="1">
        <f t="array" ref="V70">_xlfn.IFS(AND(I70="Bajo",U70="Fuerte"),"Bajo",AND(I70="Bajo",U70="Aceptable"),"Bajo",AND(I70="Bajo",U70="Necesita mejora"),"Moderado",AND(I70="Bajo",U70="Débil"),"Por encima del promedio",AND(I70="Moderado",U70="Fuerte"),"Bajo",AND(I70="Moderado",U70="Aceptable"),"Moderado",AND(I70="Moderado",U70="Necesita mejora"),"Por encima del promedio",AND(I70="Moderado",U70="Débil"),"Alto",AND(I70="Por encima del promedio",U70="Fuerte"),"Moderado",AND(I70="Por encima del promedio",U70="Aceptable"),"Por encima del promedio",AND(I70="Por encima del promedio",U70="Necesita mejora"),"Alto",AND(I70="Por encima del promedio",U70="Débil"),"Alto",AND(I70="Alto",U70="Fuerte"),"Por encima del promedio",AND(I70="Alto",U70="Aceptable"),"Alto",AND(I70="Alto",U70="Necesita mejora"),"Alto",AND(I70="Alto",U70="Débil"),"Alto")</f>
        <v>#N/A</v>
      </c>
      <c r="W70" s="7" t="e" cm="1">
        <f t="array" ref="W70">_xlfn.IFS(V70="Bajo","Asumir",V70="Moderado","Reducir",V70="Por encima del promedio","Evitar",V70="Alto","Evitar")</f>
        <v>#N/A</v>
      </c>
      <c r="X70" s="4"/>
      <c r="Y70" s="5"/>
      <c r="Z70" s="4"/>
      <c r="AA70" s="4"/>
      <c r="AB70" s="8"/>
      <c r="AC70" s="5"/>
      <c r="AD70" s="21"/>
      <c r="AE70" s="21"/>
      <c r="AF70" s="5"/>
      <c r="AG70" s="8"/>
      <c r="AH70" s="5"/>
      <c r="AI70" s="21"/>
      <c r="AJ70" s="21"/>
      <c r="AK70" s="5"/>
      <c r="AL70" s="8"/>
      <c r="AM70" s="5"/>
      <c r="AN70" s="21"/>
      <c r="AO70" s="21"/>
      <c r="AP70" s="4"/>
      <c r="AQ70" s="8"/>
      <c r="AR70" s="5"/>
      <c r="AS70" s="21"/>
      <c r="AT70" s="21"/>
      <c r="AU70" s="4"/>
      <c r="AV70" s="8"/>
      <c r="AW70" s="5"/>
      <c r="AX70" s="21"/>
      <c r="AY70" s="21"/>
      <c r="AZ70" s="4"/>
      <c r="BA70" s="8"/>
      <c r="BB70" s="5"/>
      <c r="BC70" s="21"/>
      <c r="BD70" s="21"/>
      <c r="BE70" s="4"/>
      <c r="BF70" s="8"/>
      <c r="BG70" s="5"/>
      <c r="BH70" s="21"/>
      <c r="BI70" s="21"/>
      <c r="BJ70" s="4"/>
      <c r="BK70" s="8"/>
      <c r="BL70" s="5"/>
      <c r="BM70" s="21"/>
      <c r="BN70" s="21"/>
      <c r="BO70" s="4"/>
      <c r="BP70" s="8"/>
      <c r="BQ70" s="5"/>
      <c r="BR70" s="21"/>
      <c r="BS70" s="21"/>
      <c r="BT70" s="4"/>
      <c r="BU70" s="8"/>
      <c r="BV70" s="5"/>
      <c r="BW70" s="21"/>
      <c r="BX70" s="21"/>
      <c r="BY70" s="4"/>
      <c r="BZ70" s="8"/>
      <c r="CA70" s="5"/>
      <c r="CB70" s="21"/>
      <c r="CC70" s="21"/>
      <c r="CD70" s="4"/>
      <c r="CE70" s="8"/>
      <c r="CF70" s="5"/>
      <c r="CG70" s="21"/>
      <c r="CH70" s="21"/>
      <c r="CI70" s="4"/>
      <c r="CJ70" s="36"/>
      <c r="CK70" s="37"/>
    </row>
    <row r="71" spans="1:89" ht="49.5" customHeight="1" x14ac:dyDescent="0.2">
      <c r="A71" s="86"/>
      <c r="B71" s="5"/>
      <c r="C71" s="70"/>
      <c r="D71" s="70"/>
      <c r="E71" s="70"/>
      <c r="F71" s="4"/>
      <c r="G71" s="9"/>
      <c r="H71" s="20"/>
      <c r="I71" s="34"/>
      <c r="J71" s="6"/>
      <c r="K71" s="89"/>
      <c r="L71" s="90"/>
      <c r="M71" s="90"/>
      <c r="N71" s="90"/>
      <c r="O71" s="90"/>
      <c r="P71" s="90"/>
      <c r="Q71" s="89">
        <f t="shared" si="4"/>
        <v>0</v>
      </c>
      <c r="R71" s="89">
        <f t="shared" si="3"/>
        <v>0</v>
      </c>
      <c r="S71" s="88"/>
      <c r="T71" s="88"/>
      <c r="U71" s="35" t="str" cm="1">
        <f t="array" ref="U71">_xlfn.IFS(R71&lt;=0,"No aplica",R71&lt;=39,"Débil",R71&lt;=59,"Necesita mejora",R71&lt;=79,"Aceptable",R71&lt;=100,"Fuerte")</f>
        <v>No aplica</v>
      </c>
      <c r="V71" s="34" t="e" cm="1">
        <f t="array" ref="V71">_xlfn.IFS(AND(I71="Bajo",U71="Fuerte"),"Bajo",AND(I71="Bajo",U71="Aceptable"),"Bajo",AND(I71="Bajo",U71="Necesita mejora"),"Moderado",AND(I71="Bajo",U71="Débil"),"Por encima del promedio",AND(I71="Moderado",U71="Fuerte"),"Bajo",AND(I71="Moderado",U71="Aceptable"),"Moderado",AND(I71="Moderado",U71="Necesita mejora"),"Por encima del promedio",AND(I71="Moderado",U71="Débil"),"Alto",AND(I71="Por encima del promedio",U71="Fuerte"),"Moderado",AND(I71="Por encima del promedio",U71="Aceptable"),"Por encima del promedio",AND(I71="Por encima del promedio",U71="Necesita mejora"),"Alto",AND(I71="Por encima del promedio",U71="Débil"),"Alto",AND(I71="Alto",U71="Fuerte"),"Por encima del promedio",AND(I71="Alto",U71="Aceptable"),"Alto",AND(I71="Alto",U71="Necesita mejora"),"Alto",AND(I71="Alto",U71="Débil"),"Alto")</f>
        <v>#N/A</v>
      </c>
      <c r="W71" s="7" t="e" cm="1">
        <f t="array" ref="W71">_xlfn.IFS(V71="Bajo","Asumir",V71="Moderado","Reducir",V71="Por encima del promedio","Evitar",V71="Alto","Evitar")</f>
        <v>#N/A</v>
      </c>
      <c r="X71" s="4"/>
      <c r="Y71" s="5"/>
      <c r="Z71" s="4"/>
      <c r="AA71" s="4"/>
      <c r="AB71" s="8"/>
      <c r="AC71" s="5"/>
      <c r="AD71" s="21"/>
      <c r="AE71" s="21"/>
      <c r="AF71" s="5"/>
      <c r="AG71" s="8"/>
      <c r="AH71" s="5"/>
      <c r="AI71" s="21"/>
      <c r="AJ71" s="21"/>
      <c r="AK71" s="5"/>
      <c r="AL71" s="8"/>
      <c r="AM71" s="5"/>
      <c r="AN71" s="21"/>
      <c r="AO71" s="21"/>
      <c r="AP71" s="4"/>
      <c r="AQ71" s="8"/>
      <c r="AR71" s="5"/>
      <c r="AS71" s="21"/>
      <c r="AT71" s="21"/>
      <c r="AU71" s="4"/>
      <c r="AV71" s="8"/>
      <c r="AW71" s="5"/>
      <c r="AX71" s="21"/>
      <c r="AY71" s="21"/>
      <c r="AZ71" s="4"/>
      <c r="BA71" s="8"/>
      <c r="BB71" s="5"/>
      <c r="BC71" s="21"/>
      <c r="BD71" s="21"/>
      <c r="BE71" s="4"/>
      <c r="BF71" s="8"/>
      <c r="BG71" s="5"/>
      <c r="BH71" s="21"/>
      <c r="BI71" s="21"/>
      <c r="BJ71" s="4"/>
      <c r="BK71" s="8"/>
      <c r="BL71" s="5"/>
      <c r="BM71" s="21"/>
      <c r="BN71" s="21"/>
      <c r="BO71" s="4"/>
      <c r="BP71" s="8"/>
      <c r="BQ71" s="5"/>
      <c r="BR71" s="21"/>
      <c r="BS71" s="21"/>
      <c r="BT71" s="4"/>
      <c r="BU71" s="8"/>
      <c r="BV71" s="5"/>
      <c r="BW71" s="21"/>
      <c r="BX71" s="21"/>
      <c r="BY71" s="4"/>
      <c r="BZ71" s="8"/>
      <c r="CA71" s="5"/>
      <c r="CB71" s="21"/>
      <c r="CC71" s="21"/>
      <c r="CD71" s="4"/>
      <c r="CE71" s="8"/>
      <c r="CF71" s="5"/>
      <c r="CG71" s="21"/>
      <c r="CH71" s="21"/>
      <c r="CI71" s="4"/>
      <c r="CJ71" s="36"/>
      <c r="CK71" s="37"/>
    </row>
    <row r="72" spans="1:89" ht="49.5" customHeight="1" x14ac:dyDescent="0.2">
      <c r="A72" s="86"/>
      <c r="B72" s="5"/>
      <c r="C72" s="70"/>
      <c r="D72" s="70"/>
      <c r="E72" s="70"/>
      <c r="F72" s="4"/>
      <c r="G72" s="9"/>
      <c r="H72" s="20"/>
      <c r="I72" s="34"/>
      <c r="J72" s="6"/>
      <c r="K72" s="89"/>
      <c r="L72" s="90"/>
      <c r="M72" s="90"/>
      <c r="N72" s="90"/>
      <c r="O72" s="90"/>
      <c r="P72" s="90"/>
      <c r="Q72" s="89">
        <f t="shared" si="4"/>
        <v>0</v>
      </c>
      <c r="R72" s="89">
        <f t="shared" si="3"/>
        <v>0</v>
      </c>
      <c r="S72" s="88"/>
      <c r="T72" s="88"/>
      <c r="U72" s="35" t="str" cm="1">
        <f t="array" ref="U72">_xlfn.IFS(R72&lt;=0,"No aplica",R72&lt;=39,"Débil",R72&lt;=59,"Necesita mejora",R72&lt;=79,"Aceptable",R72&lt;=100,"Fuerte")</f>
        <v>No aplica</v>
      </c>
      <c r="V72" s="34" t="e" cm="1">
        <f t="array" ref="V72">_xlfn.IFS(AND(I72="Bajo",U72="Fuerte"),"Bajo",AND(I72="Bajo",U72="Aceptable"),"Bajo",AND(I72="Bajo",U72="Necesita mejora"),"Moderado",AND(I72="Bajo",U72="Débil"),"Por encima del promedio",AND(I72="Moderado",U72="Fuerte"),"Bajo",AND(I72="Moderado",U72="Aceptable"),"Moderado",AND(I72="Moderado",U72="Necesita mejora"),"Por encima del promedio",AND(I72="Moderado",U72="Débil"),"Alto",AND(I72="Por encima del promedio",U72="Fuerte"),"Moderado",AND(I72="Por encima del promedio",U72="Aceptable"),"Por encima del promedio",AND(I72="Por encima del promedio",U72="Necesita mejora"),"Alto",AND(I72="Por encima del promedio",U72="Débil"),"Alto",AND(I72="Alto",U72="Fuerte"),"Por encima del promedio",AND(I72="Alto",U72="Aceptable"),"Alto",AND(I72="Alto",U72="Necesita mejora"),"Alto",AND(I72="Alto",U72="Débil"),"Alto")</f>
        <v>#N/A</v>
      </c>
      <c r="W72" s="7" t="e" cm="1">
        <f t="array" ref="W72">_xlfn.IFS(V72="Bajo","Asumir",V72="Moderado","Reducir",V72="Por encima del promedio","Evitar",V72="Alto","Evitar")</f>
        <v>#N/A</v>
      </c>
      <c r="X72" s="4"/>
      <c r="Y72" s="5"/>
      <c r="Z72" s="4"/>
      <c r="AA72" s="4"/>
      <c r="AB72" s="8"/>
      <c r="AC72" s="5"/>
      <c r="AD72" s="21"/>
      <c r="AE72" s="21"/>
      <c r="AF72" s="5"/>
      <c r="AG72" s="8"/>
      <c r="AH72" s="5"/>
      <c r="AI72" s="21"/>
      <c r="AJ72" s="21"/>
      <c r="AK72" s="5"/>
      <c r="AL72" s="8"/>
      <c r="AM72" s="5"/>
      <c r="AN72" s="21"/>
      <c r="AO72" s="21"/>
      <c r="AP72" s="4"/>
      <c r="AQ72" s="8"/>
      <c r="AR72" s="5"/>
      <c r="AS72" s="21"/>
      <c r="AT72" s="21"/>
      <c r="AU72" s="4"/>
      <c r="AV72" s="8"/>
      <c r="AW72" s="5"/>
      <c r="AX72" s="21"/>
      <c r="AY72" s="21"/>
      <c r="AZ72" s="4"/>
      <c r="BA72" s="8"/>
      <c r="BB72" s="5"/>
      <c r="BC72" s="21"/>
      <c r="BD72" s="21"/>
      <c r="BE72" s="4"/>
      <c r="BF72" s="8"/>
      <c r="BG72" s="5"/>
      <c r="BH72" s="21"/>
      <c r="BI72" s="21"/>
      <c r="BJ72" s="4"/>
      <c r="BK72" s="8"/>
      <c r="BL72" s="5"/>
      <c r="BM72" s="21"/>
      <c r="BN72" s="21"/>
      <c r="BO72" s="4"/>
      <c r="BP72" s="8"/>
      <c r="BQ72" s="5"/>
      <c r="BR72" s="21"/>
      <c r="BS72" s="21"/>
      <c r="BT72" s="4"/>
      <c r="BU72" s="8"/>
      <c r="BV72" s="5"/>
      <c r="BW72" s="21"/>
      <c r="BX72" s="21"/>
      <c r="BY72" s="4"/>
      <c r="BZ72" s="8"/>
      <c r="CA72" s="5"/>
      <c r="CB72" s="21"/>
      <c r="CC72" s="21"/>
      <c r="CD72" s="4"/>
      <c r="CE72" s="8"/>
      <c r="CF72" s="5"/>
      <c r="CG72" s="21"/>
      <c r="CH72" s="21"/>
      <c r="CI72" s="4"/>
      <c r="CJ72" s="36"/>
      <c r="CK72" s="37"/>
    </row>
    <row r="73" spans="1:89" ht="49.5" customHeight="1" x14ac:dyDescent="0.2">
      <c r="A73" s="86"/>
      <c r="B73" s="5"/>
      <c r="C73" s="70"/>
      <c r="D73" s="70"/>
      <c r="E73" s="70"/>
      <c r="F73" s="4"/>
      <c r="G73" s="9"/>
      <c r="H73" s="20"/>
      <c r="I73" s="34"/>
      <c r="J73" s="6"/>
      <c r="K73" s="89"/>
      <c r="L73" s="90"/>
      <c r="M73" s="90"/>
      <c r="N73" s="90"/>
      <c r="O73" s="90"/>
      <c r="P73" s="90"/>
      <c r="Q73" s="89">
        <f t="shared" si="4"/>
        <v>0</v>
      </c>
      <c r="R73" s="89">
        <f t="shared" ref="R73:R104" si="5">+K73*Q73</f>
        <v>0</v>
      </c>
      <c r="S73" s="88"/>
      <c r="T73" s="88"/>
      <c r="U73" s="35" t="str" cm="1">
        <f t="array" ref="U73">_xlfn.IFS(R73&lt;=0,"No aplica",R73&lt;=39,"Débil",R73&lt;=59,"Necesita mejora",R73&lt;=79,"Aceptable",R73&lt;=100,"Fuerte")</f>
        <v>No aplica</v>
      </c>
      <c r="V73" s="34" t="e" cm="1">
        <f t="array" ref="V73">_xlfn.IFS(AND(I73="Bajo",U73="Fuerte"),"Bajo",AND(I73="Bajo",U73="Aceptable"),"Bajo",AND(I73="Bajo",U73="Necesita mejora"),"Moderado",AND(I73="Bajo",U73="Débil"),"Por encima del promedio",AND(I73="Moderado",U73="Fuerte"),"Bajo",AND(I73="Moderado",U73="Aceptable"),"Moderado",AND(I73="Moderado",U73="Necesita mejora"),"Por encima del promedio",AND(I73="Moderado",U73="Débil"),"Alto",AND(I73="Por encima del promedio",U73="Fuerte"),"Moderado",AND(I73="Por encima del promedio",U73="Aceptable"),"Por encima del promedio",AND(I73="Por encima del promedio",U73="Necesita mejora"),"Alto",AND(I73="Por encima del promedio",U73="Débil"),"Alto",AND(I73="Alto",U73="Fuerte"),"Por encima del promedio",AND(I73="Alto",U73="Aceptable"),"Alto",AND(I73="Alto",U73="Necesita mejora"),"Alto",AND(I73="Alto",U73="Débil"),"Alto")</f>
        <v>#N/A</v>
      </c>
      <c r="W73" s="7" t="e" cm="1">
        <f t="array" ref="W73">_xlfn.IFS(V73="Bajo","Asumir",V73="Moderado","Reducir",V73="Por encima del promedio","Evitar",V73="Alto","Evitar")</f>
        <v>#N/A</v>
      </c>
      <c r="X73" s="4"/>
      <c r="Y73" s="5"/>
      <c r="Z73" s="4"/>
      <c r="AA73" s="4"/>
      <c r="AB73" s="8"/>
      <c r="AC73" s="5"/>
      <c r="AD73" s="21"/>
      <c r="AE73" s="21"/>
      <c r="AF73" s="5"/>
      <c r="AG73" s="8"/>
      <c r="AH73" s="5"/>
      <c r="AI73" s="21"/>
      <c r="AJ73" s="21"/>
      <c r="AK73" s="5"/>
      <c r="AL73" s="8"/>
      <c r="AM73" s="5"/>
      <c r="AN73" s="21"/>
      <c r="AO73" s="21"/>
      <c r="AP73" s="4"/>
      <c r="AQ73" s="8"/>
      <c r="AR73" s="5"/>
      <c r="AS73" s="21"/>
      <c r="AT73" s="21"/>
      <c r="AU73" s="4"/>
      <c r="AV73" s="8"/>
      <c r="AW73" s="5"/>
      <c r="AX73" s="21"/>
      <c r="AY73" s="21"/>
      <c r="AZ73" s="4"/>
      <c r="BA73" s="8"/>
      <c r="BB73" s="5"/>
      <c r="BC73" s="21"/>
      <c r="BD73" s="21"/>
      <c r="BE73" s="4"/>
      <c r="BF73" s="8"/>
      <c r="BG73" s="5"/>
      <c r="BH73" s="21"/>
      <c r="BI73" s="21"/>
      <c r="BJ73" s="4"/>
      <c r="BK73" s="8"/>
      <c r="BL73" s="5"/>
      <c r="BM73" s="21"/>
      <c r="BN73" s="21"/>
      <c r="BO73" s="4"/>
      <c r="BP73" s="8"/>
      <c r="BQ73" s="5"/>
      <c r="BR73" s="21"/>
      <c r="BS73" s="21"/>
      <c r="BT73" s="4"/>
      <c r="BU73" s="8"/>
      <c r="BV73" s="5"/>
      <c r="BW73" s="21"/>
      <c r="BX73" s="21"/>
      <c r="BY73" s="4"/>
      <c r="BZ73" s="8"/>
      <c r="CA73" s="5"/>
      <c r="CB73" s="21"/>
      <c r="CC73" s="21"/>
      <c r="CD73" s="4"/>
      <c r="CE73" s="8"/>
      <c r="CF73" s="5"/>
      <c r="CG73" s="21"/>
      <c r="CH73" s="21"/>
      <c r="CI73" s="4"/>
      <c r="CJ73" s="36"/>
      <c r="CK73" s="37"/>
    </row>
    <row r="74" spans="1:89" ht="49.5" customHeight="1" x14ac:dyDescent="0.2">
      <c r="A74" s="86"/>
      <c r="B74" s="5"/>
      <c r="C74" s="70"/>
      <c r="D74" s="70"/>
      <c r="E74" s="70"/>
      <c r="F74" s="4"/>
      <c r="G74" s="9"/>
      <c r="H74" s="20"/>
      <c r="I74" s="34"/>
      <c r="J74" s="6"/>
      <c r="K74" s="89"/>
      <c r="L74" s="90"/>
      <c r="M74" s="90"/>
      <c r="N74" s="90"/>
      <c r="O74" s="90"/>
      <c r="P74" s="90"/>
      <c r="Q74" s="89">
        <f t="shared" si="4"/>
        <v>0</v>
      </c>
      <c r="R74" s="89">
        <f t="shared" si="5"/>
        <v>0</v>
      </c>
      <c r="S74" s="88"/>
      <c r="T74" s="88"/>
      <c r="U74" s="35" t="str" cm="1">
        <f t="array" ref="U74">_xlfn.IFS(R74&lt;=0,"No aplica",R74&lt;=39,"Débil",R74&lt;=59,"Necesita mejora",R74&lt;=79,"Aceptable",R74&lt;=100,"Fuerte")</f>
        <v>No aplica</v>
      </c>
      <c r="V74" s="34" t="e" cm="1">
        <f t="array" ref="V74">_xlfn.IFS(AND(I74="Bajo",U74="Fuerte"),"Bajo",AND(I74="Bajo",U74="Aceptable"),"Bajo",AND(I74="Bajo",U74="Necesita mejora"),"Moderado",AND(I74="Bajo",U74="Débil"),"Por encima del promedio",AND(I74="Moderado",U74="Fuerte"),"Bajo",AND(I74="Moderado",U74="Aceptable"),"Moderado",AND(I74="Moderado",U74="Necesita mejora"),"Por encima del promedio",AND(I74="Moderado",U74="Débil"),"Alto",AND(I74="Por encima del promedio",U74="Fuerte"),"Moderado",AND(I74="Por encima del promedio",U74="Aceptable"),"Por encima del promedio",AND(I74="Por encima del promedio",U74="Necesita mejora"),"Alto",AND(I74="Por encima del promedio",U74="Débil"),"Alto",AND(I74="Alto",U74="Fuerte"),"Por encima del promedio",AND(I74="Alto",U74="Aceptable"),"Alto",AND(I74="Alto",U74="Necesita mejora"),"Alto",AND(I74="Alto",U74="Débil"),"Alto")</f>
        <v>#N/A</v>
      </c>
      <c r="W74" s="7" t="e" cm="1">
        <f t="array" ref="W74">_xlfn.IFS(V74="Bajo","Asumir",V74="Moderado","Reducir",V74="Por encima del promedio","Evitar",V74="Alto","Evitar")</f>
        <v>#N/A</v>
      </c>
      <c r="X74" s="4"/>
      <c r="Y74" s="5"/>
      <c r="Z74" s="4"/>
      <c r="AA74" s="4"/>
      <c r="AB74" s="8"/>
      <c r="AC74" s="5"/>
      <c r="AD74" s="21"/>
      <c r="AE74" s="21"/>
      <c r="AF74" s="5"/>
      <c r="AG74" s="8"/>
      <c r="AH74" s="5"/>
      <c r="AI74" s="21"/>
      <c r="AJ74" s="21"/>
      <c r="AK74" s="5"/>
      <c r="AL74" s="8"/>
      <c r="AM74" s="5"/>
      <c r="AN74" s="21"/>
      <c r="AO74" s="21"/>
      <c r="AP74" s="4"/>
      <c r="AQ74" s="8"/>
      <c r="AR74" s="5"/>
      <c r="AS74" s="21"/>
      <c r="AT74" s="21"/>
      <c r="AU74" s="4"/>
      <c r="AV74" s="8"/>
      <c r="AW74" s="5"/>
      <c r="AX74" s="21"/>
      <c r="AY74" s="21"/>
      <c r="AZ74" s="4"/>
      <c r="BA74" s="8"/>
      <c r="BB74" s="5"/>
      <c r="BC74" s="21"/>
      <c r="BD74" s="21"/>
      <c r="BE74" s="4"/>
      <c r="BF74" s="8"/>
      <c r="BG74" s="5"/>
      <c r="BH74" s="21"/>
      <c r="BI74" s="21"/>
      <c r="BJ74" s="4"/>
      <c r="BK74" s="8"/>
      <c r="BL74" s="5"/>
      <c r="BM74" s="21"/>
      <c r="BN74" s="21"/>
      <c r="BO74" s="4"/>
      <c r="BP74" s="8"/>
      <c r="BQ74" s="5"/>
      <c r="BR74" s="21"/>
      <c r="BS74" s="21"/>
      <c r="BT74" s="4"/>
      <c r="BU74" s="8"/>
      <c r="BV74" s="5"/>
      <c r="BW74" s="21"/>
      <c r="BX74" s="21"/>
      <c r="BY74" s="4"/>
      <c r="BZ74" s="8"/>
      <c r="CA74" s="5"/>
      <c r="CB74" s="21"/>
      <c r="CC74" s="21"/>
      <c r="CD74" s="4"/>
      <c r="CE74" s="8"/>
      <c r="CF74" s="5"/>
      <c r="CG74" s="21"/>
      <c r="CH74" s="21"/>
      <c r="CI74" s="4"/>
      <c r="CJ74" s="36"/>
      <c r="CK74" s="37"/>
    </row>
    <row r="75" spans="1:89" ht="49.5" customHeight="1" x14ac:dyDescent="0.2">
      <c r="A75" s="86"/>
      <c r="B75" s="5"/>
      <c r="C75" s="70"/>
      <c r="D75" s="70"/>
      <c r="E75" s="70"/>
      <c r="F75" s="4"/>
      <c r="G75" s="9"/>
      <c r="H75" s="20"/>
      <c r="I75" s="34"/>
      <c r="J75" s="6"/>
      <c r="K75" s="89"/>
      <c r="L75" s="90"/>
      <c r="M75" s="90"/>
      <c r="N75" s="90"/>
      <c r="O75" s="90"/>
      <c r="P75" s="90"/>
      <c r="Q75" s="89">
        <f t="shared" si="4"/>
        <v>0</v>
      </c>
      <c r="R75" s="89">
        <f t="shared" si="5"/>
        <v>0</v>
      </c>
      <c r="S75" s="88"/>
      <c r="T75" s="88"/>
      <c r="U75" s="35" t="str" cm="1">
        <f t="array" ref="U75">_xlfn.IFS(R75&lt;=0,"No aplica",R75&lt;=39,"Débil",R75&lt;=59,"Necesita mejora",R75&lt;=79,"Aceptable",R75&lt;=100,"Fuerte")</f>
        <v>No aplica</v>
      </c>
      <c r="V75" s="34" t="e" cm="1">
        <f t="array" ref="V75">_xlfn.IFS(AND(I75="Bajo",U75="Fuerte"),"Bajo",AND(I75="Bajo",U75="Aceptable"),"Bajo",AND(I75="Bajo",U75="Necesita mejora"),"Moderado",AND(I75="Bajo",U75="Débil"),"Por encima del promedio",AND(I75="Moderado",U75="Fuerte"),"Bajo",AND(I75="Moderado",U75="Aceptable"),"Moderado",AND(I75="Moderado",U75="Necesita mejora"),"Por encima del promedio",AND(I75="Moderado",U75="Débil"),"Alto",AND(I75="Por encima del promedio",U75="Fuerte"),"Moderado",AND(I75="Por encima del promedio",U75="Aceptable"),"Por encima del promedio",AND(I75="Por encima del promedio",U75="Necesita mejora"),"Alto",AND(I75="Por encima del promedio",U75="Débil"),"Alto",AND(I75="Alto",U75="Fuerte"),"Por encima del promedio",AND(I75="Alto",U75="Aceptable"),"Alto",AND(I75="Alto",U75="Necesita mejora"),"Alto",AND(I75="Alto",U75="Débil"),"Alto")</f>
        <v>#N/A</v>
      </c>
      <c r="W75" s="7" t="e" cm="1">
        <f t="array" ref="W75">_xlfn.IFS(V75="Bajo","Asumir",V75="Moderado","Reducir",V75="Por encima del promedio","Evitar",V75="Alto","Evitar")</f>
        <v>#N/A</v>
      </c>
      <c r="X75" s="4"/>
      <c r="Y75" s="5"/>
      <c r="Z75" s="4"/>
      <c r="AA75" s="4"/>
      <c r="AB75" s="8"/>
      <c r="AC75" s="5"/>
      <c r="AD75" s="21"/>
      <c r="AE75" s="21"/>
      <c r="AF75" s="5"/>
      <c r="AG75" s="8"/>
      <c r="AH75" s="5"/>
      <c r="AI75" s="21"/>
      <c r="AJ75" s="21"/>
      <c r="AK75" s="5"/>
      <c r="AL75" s="8"/>
      <c r="AM75" s="5"/>
      <c r="AN75" s="21"/>
      <c r="AO75" s="21"/>
      <c r="AP75" s="4"/>
      <c r="AQ75" s="8"/>
      <c r="AR75" s="5"/>
      <c r="AS75" s="21"/>
      <c r="AT75" s="21"/>
      <c r="AU75" s="4"/>
      <c r="AV75" s="8"/>
      <c r="AW75" s="5"/>
      <c r="AX75" s="21"/>
      <c r="AY75" s="21"/>
      <c r="AZ75" s="4"/>
      <c r="BA75" s="8"/>
      <c r="BB75" s="5"/>
      <c r="BC75" s="21"/>
      <c r="BD75" s="21"/>
      <c r="BE75" s="4"/>
      <c r="BF75" s="8"/>
      <c r="BG75" s="5"/>
      <c r="BH75" s="21"/>
      <c r="BI75" s="21"/>
      <c r="BJ75" s="4"/>
      <c r="BK75" s="8"/>
      <c r="BL75" s="5"/>
      <c r="BM75" s="21"/>
      <c r="BN75" s="21"/>
      <c r="BO75" s="4"/>
      <c r="BP75" s="8"/>
      <c r="BQ75" s="5"/>
      <c r="BR75" s="21"/>
      <c r="BS75" s="21"/>
      <c r="BT75" s="4"/>
      <c r="BU75" s="8"/>
      <c r="BV75" s="5"/>
      <c r="BW75" s="21"/>
      <c r="BX75" s="21"/>
      <c r="BY75" s="4"/>
      <c r="BZ75" s="8"/>
      <c r="CA75" s="5"/>
      <c r="CB75" s="21"/>
      <c r="CC75" s="21"/>
      <c r="CD75" s="4"/>
      <c r="CE75" s="8"/>
      <c r="CF75" s="5"/>
      <c r="CG75" s="21"/>
      <c r="CH75" s="21"/>
      <c r="CI75" s="4"/>
      <c r="CJ75" s="36"/>
      <c r="CK75" s="37"/>
    </row>
    <row r="76" spans="1:89" ht="49.5" customHeight="1" x14ac:dyDescent="0.2">
      <c r="A76" s="86"/>
      <c r="B76" s="5"/>
      <c r="C76" s="70"/>
      <c r="D76" s="70"/>
      <c r="E76" s="70"/>
      <c r="F76" s="4"/>
      <c r="G76" s="9"/>
      <c r="H76" s="20"/>
      <c r="I76" s="34"/>
      <c r="J76" s="6"/>
      <c r="K76" s="89"/>
      <c r="L76" s="90"/>
      <c r="M76" s="90"/>
      <c r="N76" s="90"/>
      <c r="O76" s="90"/>
      <c r="P76" s="90"/>
      <c r="Q76" s="89">
        <f t="shared" si="4"/>
        <v>0</v>
      </c>
      <c r="R76" s="89">
        <f t="shared" si="5"/>
        <v>0</v>
      </c>
      <c r="S76" s="88"/>
      <c r="T76" s="88"/>
      <c r="U76" s="35" t="str" cm="1">
        <f t="array" ref="U76">_xlfn.IFS(R76&lt;=0,"No aplica",R76&lt;=39,"Débil",R76&lt;=59,"Necesita mejora",R76&lt;=79,"Aceptable",R76&lt;=100,"Fuerte")</f>
        <v>No aplica</v>
      </c>
      <c r="V76" s="34" t="e" cm="1">
        <f t="array" ref="V76">_xlfn.IFS(AND(I76="Bajo",U76="Fuerte"),"Bajo",AND(I76="Bajo",U76="Aceptable"),"Bajo",AND(I76="Bajo",U76="Necesita mejora"),"Moderado",AND(I76="Bajo",U76="Débil"),"Por encima del promedio",AND(I76="Moderado",U76="Fuerte"),"Bajo",AND(I76="Moderado",U76="Aceptable"),"Moderado",AND(I76="Moderado",U76="Necesita mejora"),"Por encima del promedio",AND(I76="Moderado",U76="Débil"),"Alto",AND(I76="Por encima del promedio",U76="Fuerte"),"Moderado",AND(I76="Por encima del promedio",U76="Aceptable"),"Por encima del promedio",AND(I76="Por encima del promedio",U76="Necesita mejora"),"Alto",AND(I76="Por encima del promedio",U76="Débil"),"Alto",AND(I76="Alto",U76="Fuerte"),"Por encima del promedio",AND(I76="Alto",U76="Aceptable"),"Alto",AND(I76="Alto",U76="Necesita mejora"),"Alto",AND(I76="Alto",U76="Débil"),"Alto")</f>
        <v>#N/A</v>
      </c>
      <c r="W76" s="7" t="e" cm="1">
        <f t="array" ref="W76">_xlfn.IFS(V76="Bajo","Asumir",V76="Moderado","Reducir",V76="Por encima del promedio","Evitar",V76="Alto","Evitar")</f>
        <v>#N/A</v>
      </c>
      <c r="X76" s="4"/>
      <c r="Y76" s="5"/>
      <c r="Z76" s="4"/>
      <c r="AA76" s="4"/>
      <c r="AB76" s="8"/>
      <c r="AC76" s="5"/>
      <c r="AD76" s="21"/>
      <c r="AE76" s="21"/>
      <c r="AF76" s="5"/>
      <c r="AG76" s="8"/>
      <c r="AH76" s="5"/>
      <c r="AI76" s="21"/>
      <c r="AJ76" s="21"/>
      <c r="AK76" s="5"/>
      <c r="AL76" s="8"/>
      <c r="AM76" s="5"/>
      <c r="AN76" s="21"/>
      <c r="AO76" s="21"/>
      <c r="AP76" s="4"/>
      <c r="AQ76" s="8"/>
      <c r="AR76" s="5"/>
      <c r="AS76" s="21"/>
      <c r="AT76" s="21"/>
      <c r="AU76" s="4"/>
      <c r="AV76" s="8"/>
      <c r="AW76" s="5"/>
      <c r="AX76" s="21"/>
      <c r="AY76" s="21"/>
      <c r="AZ76" s="4"/>
      <c r="BA76" s="8"/>
      <c r="BB76" s="5"/>
      <c r="BC76" s="21"/>
      <c r="BD76" s="21"/>
      <c r="BE76" s="4"/>
      <c r="BF76" s="8"/>
      <c r="BG76" s="5"/>
      <c r="BH76" s="21"/>
      <c r="BI76" s="21"/>
      <c r="BJ76" s="4"/>
      <c r="BK76" s="8"/>
      <c r="BL76" s="5"/>
      <c r="BM76" s="21"/>
      <c r="BN76" s="21"/>
      <c r="BO76" s="4"/>
      <c r="BP76" s="8"/>
      <c r="BQ76" s="5"/>
      <c r="BR76" s="21"/>
      <c r="BS76" s="21"/>
      <c r="BT76" s="4"/>
      <c r="BU76" s="8"/>
      <c r="BV76" s="5"/>
      <c r="BW76" s="21"/>
      <c r="BX76" s="21"/>
      <c r="BY76" s="4"/>
      <c r="BZ76" s="8"/>
      <c r="CA76" s="5"/>
      <c r="CB76" s="21"/>
      <c r="CC76" s="21"/>
      <c r="CD76" s="4"/>
      <c r="CE76" s="8"/>
      <c r="CF76" s="5"/>
      <c r="CG76" s="21"/>
      <c r="CH76" s="21"/>
      <c r="CI76" s="4"/>
      <c r="CJ76" s="36"/>
      <c r="CK76" s="37"/>
    </row>
    <row r="77" spans="1:89" ht="49.5" customHeight="1" x14ac:dyDescent="0.2">
      <c r="A77" s="86"/>
      <c r="B77" s="5"/>
      <c r="C77" s="70"/>
      <c r="D77" s="70"/>
      <c r="E77" s="70"/>
      <c r="F77" s="4"/>
      <c r="G77" s="9"/>
      <c r="H77" s="20"/>
      <c r="I77" s="34"/>
      <c r="J77" s="6"/>
      <c r="K77" s="89"/>
      <c r="L77" s="90"/>
      <c r="M77" s="90"/>
      <c r="N77" s="90"/>
      <c r="O77" s="90"/>
      <c r="P77" s="90"/>
      <c r="Q77" s="89">
        <f t="shared" si="4"/>
        <v>0</v>
      </c>
      <c r="R77" s="89">
        <f t="shared" si="5"/>
        <v>0</v>
      </c>
      <c r="S77" s="88"/>
      <c r="T77" s="88"/>
      <c r="U77" s="35" t="str" cm="1">
        <f t="array" ref="U77">_xlfn.IFS(R77&lt;=0,"No aplica",R77&lt;=39,"Débil",R77&lt;=59,"Necesita mejora",R77&lt;=79,"Aceptable",R77&lt;=100,"Fuerte")</f>
        <v>No aplica</v>
      </c>
      <c r="V77" s="34" t="e" cm="1">
        <f t="array" ref="V77">_xlfn.IFS(AND(I77="Bajo",U77="Fuerte"),"Bajo",AND(I77="Bajo",U77="Aceptable"),"Bajo",AND(I77="Bajo",U77="Necesita mejora"),"Moderado",AND(I77="Bajo",U77="Débil"),"Por encima del promedio",AND(I77="Moderado",U77="Fuerte"),"Bajo",AND(I77="Moderado",U77="Aceptable"),"Moderado",AND(I77="Moderado",U77="Necesita mejora"),"Por encima del promedio",AND(I77="Moderado",U77="Débil"),"Alto",AND(I77="Por encima del promedio",U77="Fuerte"),"Moderado",AND(I77="Por encima del promedio",U77="Aceptable"),"Por encima del promedio",AND(I77="Por encima del promedio",U77="Necesita mejora"),"Alto",AND(I77="Por encima del promedio",U77="Débil"),"Alto",AND(I77="Alto",U77="Fuerte"),"Por encima del promedio",AND(I77="Alto",U77="Aceptable"),"Alto",AND(I77="Alto",U77="Necesita mejora"),"Alto",AND(I77="Alto",U77="Débil"),"Alto")</f>
        <v>#N/A</v>
      </c>
      <c r="W77" s="7" t="e" cm="1">
        <f t="array" ref="W77">_xlfn.IFS(V77="Bajo","Asumir",V77="Moderado","Reducir",V77="Por encima del promedio","Evitar",V77="Alto","Evitar")</f>
        <v>#N/A</v>
      </c>
      <c r="X77" s="4"/>
      <c r="Y77" s="5"/>
      <c r="Z77" s="4"/>
      <c r="AA77" s="4"/>
      <c r="AB77" s="8"/>
      <c r="AC77" s="5"/>
      <c r="AD77" s="21"/>
      <c r="AE77" s="21"/>
      <c r="AF77" s="5"/>
      <c r="AG77" s="8"/>
      <c r="AH77" s="5"/>
      <c r="AI77" s="21"/>
      <c r="AJ77" s="21"/>
      <c r="AK77" s="5"/>
      <c r="AL77" s="8"/>
      <c r="AM77" s="5"/>
      <c r="AN77" s="21"/>
      <c r="AO77" s="21"/>
      <c r="AP77" s="4"/>
      <c r="AQ77" s="8"/>
      <c r="AR77" s="5"/>
      <c r="AS77" s="21"/>
      <c r="AT77" s="21"/>
      <c r="AU77" s="4"/>
      <c r="AV77" s="8"/>
      <c r="AW77" s="5"/>
      <c r="AX77" s="21"/>
      <c r="AY77" s="21"/>
      <c r="AZ77" s="4"/>
      <c r="BA77" s="8"/>
      <c r="BB77" s="5"/>
      <c r="BC77" s="21"/>
      <c r="BD77" s="21"/>
      <c r="BE77" s="4"/>
      <c r="BF77" s="8"/>
      <c r="BG77" s="5"/>
      <c r="BH77" s="21"/>
      <c r="BI77" s="21"/>
      <c r="BJ77" s="4"/>
      <c r="BK77" s="8"/>
      <c r="BL77" s="5"/>
      <c r="BM77" s="21"/>
      <c r="BN77" s="21"/>
      <c r="BO77" s="4"/>
      <c r="BP77" s="8"/>
      <c r="BQ77" s="5"/>
      <c r="BR77" s="21"/>
      <c r="BS77" s="21"/>
      <c r="BT77" s="4"/>
      <c r="BU77" s="8"/>
      <c r="BV77" s="5"/>
      <c r="BW77" s="21"/>
      <c r="BX77" s="21"/>
      <c r="BY77" s="4"/>
      <c r="BZ77" s="8"/>
      <c r="CA77" s="5"/>
      <c r="CB77" s="21"/>
      <c r="CC77" s="21"/>
      <c r="CD77" s="4"/>
      <c r="CE77" s="8"/>
      <c r="CF77" s="5"/>
      <c r="CG77" s="21"/>
      <c r="CH77" s="21"/>
      <c r="CI77" s="4"/>
      <c r="CJ77" s="36"/>
      <c r="CK77" s="37"/>
    </row>
    <row r="78" spans="1:89" ht="49.5" customHeight="1" x14ac:dyDescent="0.2">
      <c r="A78" s="86"/>
      <c r="B78" s="5"/>
      <c r="C78" s="70"/>
      <c r="D78" s="70"/>
      <c r="E78" s="70"/>
      <c r="F78" s="4"/>
      <c r="G78" s="9"/>
      <c r="H78" s="20"/>
      <c r="I78" s="34"/>
      <c r="J78" s="6"/>
      <c r="K78" s="89"/>
      <c r="L78" s="90"/>
      <c r="M78" s="90"/>
      <c r="N78" s="90"/>
      <c r="O78" s="90"/>
      <c r="P78" s="90"/>
      <c r="Q78" s="89">
        <f t="shared" si="4"/>
        <v>0</v>
      </c>
      <c r="R78" s="89">
        <f t="shared" si="5"/>
        <v>0</v>
      </c>
      <c r="S78" s="88"/>
      <c r="T78" s="88"/>
      <c r="U78" s="35" t="str" cm="1">
        <f t="array" ref="U78">_xlfn.IFS(R78&lt;=0,"No aplica",R78&lt;=39,"Débil",R78&lt;=59,"Necesita mejora",R78&lt;=79,"Aceptable",R78&lt;=100,"Fuerte")</f>
        <v>No aplica</v>
      </c>
      <c r="V78" s="34" t="e" cm="1">
        <f t="array" ref="V78">_xlfn.IFS(AND(I78="Bajo",U78="Fuerte"),"Bajo",AND(I78="Bajo",U78="Aceptable"),"Bajo",AND(I78="Bajo",U78="Necesita mejora"),"Moderado",AND(I78="Bajo",U78="Débil"),"Por encima del promedio",AND(I78="Moderado",U78="Fuerte"),"Bajo",AND(I78="Moderado",U78="Aceptable"),"Moderado",AND(I78="Moderado",U78="Necesita mejora"),"Por encima del promedio",AND(I78="Moderado",U78="Débil"),"Alto",AND(I78="Por encima del promedio",U78="Fuerte"),"Moderado",AND(I78="Por encima del promedio",U78="Aceptable"),"Por encima del promedio",AND(I78="Por encima del promedio",U78="Necesita mejora"),"Alto",AND(I78="Por encima del promedio",U78="Débil"),"Alto",AND(I78="Alto",U78="Fuerte"),"Por encima del promedio",AND(I78="Alto",U78="Aceptable"),"Alto",AND(I78="Alto",U78="Necesita mejora"),"Alto",AND(I78="Alto",U78="Débil"),"Alto")</f>
        <v>#N/A</v>
      </c>
      <c r="W78" s="7" t="e" cm="1">
        <f t="array" ref="W78">_xlfn.IFS(V78="Bajo","Asumir",V78="Moderado","Reducir",V78="Por encima del promedio","Evitar",V78="Alto","Evitar")</f>
        <v>#N/A</v>
      </c>
      <c r="X78" s="4"/>
      <c r="Y78" s="5"/>
      <c r="Z78" s="4"/>
      <c r="AA78" s="4"/>
      <c r="AB78" s="8"/>
      <c r="AC78" s="5"/>
      <c r="AD78" s="21"/>
      <c r="AE78" s="21"/>
      <c r="AF78" s="5"/>
      <c r="AG78" s="8"/>
      <c r="AH78" s="5"/>
      <c r="AI78" s="21"/>
      <c r="AJ78" s="21"/>
      <c r="AK78" s="5"/>
      <c r="AL78" s="8"/>
      <c r="AM78" s="5"/>
      <c r="AN78" s="21"/>
      <c r="AO78" s="21"/>
      <c r="AP78" s="4"/>
      <c r="AQ78" s="8"/>
      <c r="AR78" s="5"/>
      <c r="AS78" s="21"/>
      <c r="AT78" s="21"/>
      <c r="AU78" s="4"/>
      <c r="AV78" s="8"/>
      <c r="AW78" s="5"/>
      <c r="AX78" s="21"/>
      <c r="AY78" s="21"/>
      <c r="AZ78" s="4"/>
      <c r="BA78" s="8"/>
      <c r="BB78" s="5"/>
      <c r="BC78" s="21"/>
      <c r="BD78" s="21"/>
      <c r="BE78" s="4"/>
      <c r="BF78" s="8"/>
      <c r="BG78" s="5"/>
      <c r="BH78" s="21"/>
      <c r="BI78" s="21"/>
      <c r="BJ78" s="4"/>
      <c r="BK78" s="8"/>
      <c r="BL78" s="5"/>
      <c r="BM78" s="21"/>
      <c r="BN78" s="21"/>
      <c r="BO78" s="4"/>
      <c r="BP78" s="8"/>
      <c r="BQ78" s="5"/>
      <c r="BR78" s="21"/>
      <c r="BS78" s="21"/>
      <c r="BT78" s="4"/>
      <c r="BU78" s="8"/>
      <c r="BV78" s="5"/>
      <c r="BW78" s="21"/>
      <c r="BX78" s="21"/>
      <c r="BY78" s="4"/>
      <c r="BZ78" s="8"/>
      <c r="CA78" s="5"/>
      <c r="CB78" s="21"/>
      <c r="CC78" s="21"/>
      <c r="CD78" s="4"/>
      <c r="CE78" s="8"/>
      <c r="CF78" s="5"/>
      <c r="CG78" s="21"/>
      <c r="CH78" s="21"/>
      <c r="CI78" s="4"/>
      <c r="CJ78" s="36"/>
      <c r="CK78" s="37"/>
    </row>
    <row r="79" spans="1:89" ht="49.5" customHeight="1" x14ac:dyDescent="0.2">
      <c r="A79" s="86"/>
      <c r="B79" s="5"/>
      <c r="C79" s="70"/>
      <c r="D79" s="70"/>
      <c r="E79" s="70"/>
      <c r="F79" s="4"/>
      <c r="G79" s="9"/>
      <c r="H79" s="20"/>
      <c r="I79" s="34"/>
      <c r="J79" s="6"/>
      <c r="K79" s="89"/>
      <c r="L79" s="90"/>
      <c r="M79" s="90"/>
      <c r="N79" s="90"/>
      <c r="O79" s="90"/>
      <c r="P79" s="90"/>
      <c r="Q79" s="89">
        <f t="shared" si="4"/>
        <v>0</v>
      </c>
      <c r="R79" s="89">
        <f t="shared" si="5"/>
        <v>0</v>
      </c>
      <c r="S79" s="88"/>
      <c r="T79" s="88"/>
      <c r="U79" s="35" t="str" cm="1">
        <f t="array" ref="U79">_xlfn.IFS(R79&lt;=0,"No aplica",R79&lt;=39,"Débil",R79&lt;=59,"Necesita mejora",R79&lt;=79,"Aceptable",R79&lt;=100,"Fuerte")</f>
        <v>No aplica</v>
      </c>
      <c r="V79" s="34" t="e" cm="1">
        <f t="array" ref="V79">_xlfn.IFS(AND(I79="Bajo",U79="Fuerte"),"Bajo",AND(I79="Bajo",U79="Aceptable"),"Bajo",AND(I79="Bajo",U79="Necesita mejora"),"Moderado",AND(I79="Bajo",U79="Débil"),"Por encima del promedio",AND(I79="Moderado",U79="Fuerte"),"Bajo",AND(I79="Moderado",U79="Aceptable"),"Moderado",AND(I79="Moderado",U79="Necesita mejora"),"Por encima del promedio",AND(I79="Moderado",U79="Débil"),"Alto",AND(I79="Por encima del promedio",U79="Fuerte"),"Moderado",AND(I79="Por encima del promedio",U79="Aceptable"),"Por encima del promedio",AND(I79="Por encima del promedio",U79="Necesita mejora"),"Alto",AND(I79="Por encima del promedio",U79="Débil"),"Alto",AND(I79="Alto",U79="Fuerte"),"Por encima del promedio",AND(I79="Alto",U79="Aceptable"),"Alto",AND(I79="Alto",U79="Necesita mejora"),"Alto",AND(I79="Alto",U79="Débil"),"Alto")</f>
        <v>#N/A</v>
      </c>
      <c r="W79" s="7" t="e" cm="1">
        <f t="array" ref="W79">_xlfn.IFS(V79="Bajo","Asumir",V79="Moderado","Reducir",V79="Por encima del promedio","Evitar",V79="Alto","Evitar")</f>
        <v>#N/A</v>
      </c>
      <c r="X79" s="4"/>
      <c r="Y79" s="5"/>
      <c r="Z79" s="4"/>
      <c r="AA79" s="4"/>
      <c r="AB79" s="8"/>
      <c r="AC79" s="5"/>
      <c r="AD79" s="21"/>
      <c r="AE79" s="21"/>
      <c r="AF79" s="5"/>
      <c r="AG79" s="8"/>
      <c r="AH79" s="5"/>
      <c r="AI79" s="21"/>
      <c r="AJ79" s="21"/>
      <c r="AK79" s="5"/>
      <c r="AL79" s="8"/>
      <c r="AM79" s="5"/>
      <c r="AN79" s="21"/>
      <c r="AO79" s="21"/>
      <c r="AP79" s="4"/>
      <c r="AQ79" s="8"/>
      <c r="AR79" s="5"/>
      <c r="AS79" s="21"/>
      <c r="AT79" s="21"/>
      <c r="AU79" s="4"/>
      <c r="AV79" s="8"/>
      <c r="AW79" s="5"/>
      <c r="AX79" s="21"/>
      <c r="AY79" s="21"/>
      <c r="AZ79" s="4"/>
      <c r="BA79" s="8"/>
      <c r="BB79" s="5"/>
      <c r="BC79" s="21"/>
      <c r="BD79" s="21"/>
      <c r="BE79" s="4"/>
      <c r="BF79" s="8"/>
      <c r="BG79" s="5"/>
      <c r="BH79" s="21"/>
      <c r="BI79" s="21"/>
      <c r="BJ79" s="4"/>
      <c r="BK79" s="8"/>
      <c r="BL79" s="5"/>
      <c r="BM79" s="21"/>
      <c r="BN79" s="21"/>
      <c r="BO79" s="4"/>
      <c r="BP79" s="8"/>
      <c r="BQ79" s="5"/>
      <c r="BR79" s="21"/>
      <c r="BS79" s="21"/>
      <c r="BT79" s="4"/>
      <c r="BU79" s="8"/>
      <c r="BV79" s="5"/>
      <c r="BW79" s="21"/>
      <c r="BX79" s="21"/>
      <c r="BY79" s="4"/>
      <c r="BZ79" s="8"/>
      <c r="CA79" s="5"/>
      <c r="CB79" s="21"/>
      <c r="CC79" s="21"/>
      <c r="CD79" s="4"/>
      <c r="CE79" s="8"/>
      <c r="CF79" s="5"/>
      <c r="CG79" s="21"/>
      <c r="CH79" s="21"/>
      <c r="CI79" s="4"/>
      <c r="CJ79" s="36"/>
      <c r="CK79" s="37"/>
    </row>
    <row r="80" spans="1:89" ht="49.5" customHeight="1" x14ac:dyDescent="0.2">
      <c r="A80" s="86"/>
      <c r="B80" s="5"/>
      <c r="C80" s="70"/>
      <c r="D80" s="70"/>
      <c r="E80" s="70"/>
      <c r="F80" s="4"/>
      <c r="G80" s="9"/>
      <c r="H80" s="20"/>
      <c r="I80" s="34"/>
      <c r="J80" s="6"/>
      <c r="K80" s="89"/>
      <c r="L80" s="90"/>
      <c r="M80" s="90"/>
      <c r="N80" s="90"/>
      <c r="O80" s="90"/>
      <c r="P80" s="90"/>
      <c r="Q80" s="89">
        <f t="shared" si="4"/>
        <v>0</v>
      </c>
      <c r="R80" s="89">
        <f t="shared" si="5"/>
        <v>0</v>
      </c>
      <c r="S80" s="88"/>
      <c r="T80" s="88"/>
      <c r="U80" s="35" t="str" cm="1">
        <f t="array" ref="U80">_xlfn.IFS(R80&lt;=0,"No aplica",R80&lt;=39,"Débil",R80&lt;=59,"Necesita mejora",R80&lt;=79,"Aceptable",R80&lt;=100,"Fuerte")</f>
        <v>No aplica</v>
      </c>
      <c r="V80" s="34" t="e" cm="1">
        <f t="array" ref="V80">_xlfn.IFS(AND(I80="Bajo",U80="Fuerte"),"Bajo",AND(I80="Bajo",U80="Aceptable"),"Bajo",AND(I80="Bajo",U80="Necesita mejora"),"Moderado",AND(I80="Bajo",U80="Débil"),"Por encima del promedio",AND(I80="Moderado",U80="Fuerte"),"Bajo",AND(I80="Moderado",U80="Aceptable"),"Moderado",AND(I80="Moderado",U80="Necesita mejora"),"Por encima del promedio",AND(I80="Moderado",U80="Débil"),"Alto",AND(I80="Por encima del promedio",U80="Fuerte"),"Moderado",AND(I80="Por encima del promedio",U80="Aceptable"),"Por encima del promedio",AND(I80="Por encima del promedio",U80="Necesita mejora"),"Alto",AND(I80="Por encima del promedio",U80="Débil"),"Alto",AND(I80="Alto",U80="Fuerte"),"Por encima del promedio",AND(I80="Alto",U80="Aceptable"),"Alto",AND(I80="Alto",U80="Necesita mejora"),"Alto",AND(I80="Alto",U80="Débil"),"Alto")</f>
        <v>#N/A</v>
      </c>
      <c r="W80" s="7" t="e" cm="1">
        <f t="array" ref="W80">_xlfn.IFS(V80="Bajo","Asumir",V80="Moderado","Reducir",V80="Por encima del promedio","Evitar",V80="Alto","Evitar")</f>
        <v>#N/A</v>
      </c>
      <c r="X80" s="4"/>
      <c r="Y80" s="5"/>
      <c r="Z80" s="4"/>
      <c r="AA80" s="4"/>
      <c r="AB80" s="8"/>
      <c r="AC80" s="5"/>
      <c r="AD80" s="21"/>
      <c r="AE80" s="21"/>
      <c r="AF80" s="5"/>
      <c r="AG80" s="8"/>
      <c r="AH80" s="5"/>
      <c r="AI80" s="21"/>
      <c r="AJ80" s="21"/>
      <c r="AK80" s="5"/>
      <c r="AL80" s="8"/>
      <c r="AM80" s="5"/>
      <c r="AN80" s="21"/>
      <c r="AO80" s="21"/>
      <c r="AP80" s="4"/>
      <c r="AQ80" s="8"/>
      <c r="AR80" s="5"/>
      <c r="AS80" s="21"/>
      <c r="AT80" s="21"/>
      <c r="AU80" s="4"/>
      <c r="AV80" s="8"/>
      <c r="AW80" s="5"/>
      <c r="AX80" s="21"/>
      <c r="AY80" s="21"/>
      <c r="AZ80" s="4"/>
      <c r="BA80" s="8"/>
      <c r="BB80" s="5"/>
      <c r="BC80" s="21"/>
      <c r="BD80" s="21"/>
      <c r="BE80" s="4"/>
      <c r="BF80" s="8"/>
      <c r="BG80" s="5"/>
      <c r="BH80" s="21"/>
      <c r="BI80" s="21"/>
      <c r="BJ80" s="4"/>
      <c r="BK80" s="8"/>
      <c r="BL80" s="5"/>
      <c r="BM80" s="21"/>
      <c r="BN80" s="21"/>
      <c r="BO80" s="4"/>
      <c r="BP80" s="8"/>
      <c r="BQ80" s="5"/>
      <c r="BR80" s="21"/>
      <c r="BS80" s="21"/>
      <c r="BT80" s="4"/>
      <c r="BU80" s="8"/>
      <c r="BV80" s="5"/>
      <c r="BW80" s="21"/>
      <c r="BX80" s="21"/>
      <c r="BY80" s="4"/>
      <c r="BZ80" s="8"/>
      <c r="CA80" s="5"/>
      <c r="CB80" s="21"/>
      <c r="CC80" s="21"/>
      <c r="CD80" s="4"/>
      <c r="CE80" s="8"/>
      <c r="CF80" s="5"/>
      <c r="CG80" s="21"/>
      <c r="CH80" s="21"/>
      <c r="CI80" s="4"/>
      <c r="CJ80" s="36"/>
      <c r="CK80" s="37"/>
    </row>
    <row r="81" spans="1:89" ht="49.5" customHeight="1" x14ac:dyDescent="0.2">
      <c r="A81" s="86"/>
      <c r="B81" s="5"/>
      <c r="C81" s="70"/>
      <c r="D81" s="70"/>
      <c r="E81" s="70"/>
      <c r="F81" s="4"/>
      <c r="G81" s="9"/>
      <c r="H81" s="20"/>
      <c r="I81" s="34"/>
      <c r="J81" s="6"/>
      <c r="K81" s="89"/>
      <c r="L81" s="90"/>
      <c r="M81" s="90"/>
      <c r="N81" s="90"/>
      <c r="O81" s="90"/>
      <c r="P81" s="90"/>
      <c r="Q81" s="89">
        <f t="shared" si="4"/>
        <v>0</v>
      </c>
      <c r="R81" s="89">
        <f t="shared" si="5"/>
        <v>0</v>
      </c>
      <c r="S81" s="88"/>
      <c r="T81" s="88"/>
      <c r="U81" s="35" t="str" cm="1">
        <f t="array" ref="U81">_xlfn.IFS(R81&lt;=0,"No aplica",R81&lt;=39,"Débil",R81&lt;=59,"Necesita mejora",R81&lt;=79,"Aceptable",R81&lt;=100,"Fuerte")</f>
        <v>No aplica</v>
      </c>
      <c r="V81" s="34" t="e" cm="1">
        <f t="array" ref="V81">_xlfn.IFS(AND(I81="Bajo",U81="Fuerte"),"Bajo",AND(I81="Bajo",U81="Aceptable"),"Bajo",AND(I81="Bajo",U81="Necesita mejora"),"Moderado",AND(I81="Bajo",U81="Débil"),"Por encima del promedio",AND(I81="Moderado",U81="Fuerte"),"Bajo",AND(I81="Moderado",U81="Aceptable"),"Moderado",AND(I81="Moderado",U81="Necesita mejora"),"Por encima del promedio",AND(I81="Moderado",U81="Débil"),"Alto",AND(I81="Por encima del promedio",U81="Fuerte"),"Moderado",AND(I81="Por encima del promedio",U81="Aceptable"),"Por encima del promedio",AND(I81="Por encima del promedio",U81="Necesita mejora"),"Alto",AND(I81="Por encima del promedio",U81="Débil"),"Alto",AND(I81="Alto",U81="Fuerte"),"Por encima del promedio",AND(I81="Alto",U81="Aceptable"),"Alto",AND(I81="Alto",U81="Necesita mejora"),"Alto",AND(I81="Alto",U81="Débil"),"Alto")</f>
        <v>#N/A</v>
      </c>
      <c r="W81" s="7" t="e" cm="1">
        <f t="array" ref="W81">_xlfn.IFS(V81="Bajo","Asumir",V81="Moderado","Reducir",V81="Por encima del promedio","Evitar",V81="Alto","Evitar")</f>
        <v>#N/A</v>
      </c>
      <c r="X81" s="4"/>
      <c r="Y81" s="5"/>
      <c r="Z81" s="4"/>
      <c r="AA81" s="4"/>
      <c r="AB81" s="8"/>
      <c r="AC81" s="5"/>
      <c r="AD81" s="21"/>
      <c r="AE81" s="21"/>
      <c r="AF81" s="5"/>
      <c r="AG81" s="8"/>
      <c r="AH81" s="5"/>
      <c r="AI81" s="21"/>
      <c r="AJ81" s="21"/>
      <c r="AK81" s="5"/>
      <c r="AL81" s="8"/>
      <c r="AM81" s="5"/>
      <c r="AN81" s="21"/>
      <c r="AO81" s="21"/>
      <c r="AP81" s="4"/>
      <c r="AQ81" s="8"/>
      <c r="AR81" s="5"/>
      <c r="AS81" s="21"/>
      <c r="AT81" s="21"/>
      <c r="AU81" s="4"/>
      <c r="AV81" s="8"/>
      <c r="AW81" s="5"/>
      <c r="AX81" s="21"/>
      <c r="AY81" s="21"/>
      <c r="AZ81" s="4"/>
      <c r="BA81" s="8"/>
      <c r="BB81" s="5"/>
      <c r="BC81" s="21"/>
      <c r="BD81" s="21"/>
      <c r="BE81" s="4"/>
      <c r="BF81" s="8"/>
      <c r="BG81" s="5"/>
      <c r="BH81" s="21"/>
      <c r="BI81" s="21"/>
      <c r="BJ81" s="4"/>
      <c r="BK81" s="8"/>
      <c r="BL81" s="5"/>
      <c r="BM81" s="21"/>
      <c r="BN81" s="21"/>
      <c r="BO81" s="4"/>
      <c r="BP81" s="8"/>
      <c r="BQ81" s="5"/>
      <c r="BR81" s="21"/>
      <c r="BS81" s="21"/>
      <c r="BT81" s="4"/>
      <c r="BU81" s="8"/>
      <c r="BV81" s="5"/>
      <c r="BW81" s="21"/>
      <c r="BX81" s="21"/>
      <c r="BY81" s="4"/>
      <c r="BZ81" s="8"/>
      <c r="CA81" s="5"/>
      <c r="CB81" s="21"/>
      <c r="CC81" s="21"/>
      <c r="CD81" s="4"/>
      <c r="CE81" s="8"/>
      <c r="CF81" s="5"/>
      <c r="CG81" s="21"/>
      <c r="CH81" s="21"/>
      <c r="CI81" s="4"/>
      <c r="CJ81" s="36"/>
      <c r="CK81" s="37"/>
    </row>
    <row r="82" spans="1:89" ht="49.5" customHeight="1" x14ac:dyDescent="0.2">
      <c r="A82" s="86"/>
      <c r="B82" s="5"/>
      <c r="C82" s="70"/>
      <c r="D82" s="70"/>
      <c r="E82" s="70"/>
      <c r="F82" s="4"/>
      <c r="G82" s="9"/>
      <c r="H82" s="20"/>
      <c r="I82" s="34"/>
      <c r="J82" s="6"/>
      <c r="K82" s="89"/>
      <c r="L82" s="90"/>
      <c r="M82" s="90"/>
      <c r="N82" s="90"/>
      <c r="O82" s="90"/>
      <c r="P82" s="90"/>
      <c r="Q82" s="89">
        <f t="shared" si="4"/>
        <v>0</v>
      </c>
      <c r="R82" s="89">
        <f t="shared" si="5"/>
        <v>0</v>
      </c>
      <c r="S82" s="88"/>
      <c r="T82" s="88"/>
      <c r="U82" s="35" t="str" cm="1">
        <f t="array" ref="U82">_xlfn.IFS(R82&lt;=0,"No aplica",R82&lt;=39,"Débil",R82&lt;=59,"Necesita mejora",R82&lt;=79,"Aceptable",R82&lt;=100,"Fuerte")</f>
        <v>No aplica</v>
      </c>
      <c r="V82" s="34" t="e" cm="1">
        <f t="array" ref="V82">_xlfn.IFS(AND(I82="Bajo",U82="Fuerte"),"Bajo",AND(I82="Bajo",U82="Aceptable"),"Bajo",AND(I82="Bajo",U82="Necesita mejora"),"Moderado",AND(I82="Bajo",U82="Débil"),"Por encima del promedio",AND(I82="Moderado",U82="Fuerte"),"Bajo",AND(I82="Moderado",U82="Aceptable"),"Moderado",AND(I82="Moderado",U82="Necesita mejora"),"Por encima del promedio",AND(I82="Moderado",U82="Débil"),"Alto",AND(I82="Por encima del promedio",U82="Fuerte"),"Moderado",AND(I82="Por encima del promedio",U82="Aceptable"),"Por encima del promedio",AND(I82="Por encima del promedio",U82="Necesita mejora"),"Alto",AND(I82="Por encima del promedio",U82="Débil"),"Alto",AND(I82="Alto",U82="Fuerte"),"Por encima del promedio",AND(I82="Alto",U82="Aceptable"),"Alto",AND(I82="Alto",U82="Necesita mejora"),"Alto",AND(I82="Alto",U82="Débil"),"Alto")</f>
        <v>#N/A</v>
      </c>
      <c r="W82" s="7" t="e" cm="1">
        <f t="array" ref="W82">_xlfn.IFS(V82="Bajo","Asumir",V82="Moderado","Reducir",V82="Por encima del promedio","Evitar",V82="Alto","Evitar")</f>
        <v>#N/A</v>
      </c>
      <c r="X82" s="4"/>
      <c r="Y82" s="5"/>
      <c r="Z82" s="4"/>
      <c r="AA82" s="4"/>
      <c r="AB82" s="8"/>
      <c r="AC82" s="5"/>
      <c r="AD82" s="21"/>
      <c r="AE82" s="21"/>
      <c r="AF82" s="5"/>
      <c r="AG82" s="8"/>
      <c r="AH82" s="5"/>
      <c r="AI82" s="21"/>
      <c r="AJ82" s="21"/>
      <c r="AK82" s="5"/>
      <c r="AL82" s="8"/>
      <c r="AM82" s="5"/>
      <c r="AN82" s="21"/>
      <c r="AO82" s="21"/>
      <c r="AP82" s="4"/>
      <c r="AQ82" s="8"/>
      <c r="AR82" s="5"/>
      <c r="AS82" s="21"/>
      <c r="AT82" s="21"/>
      <c r="AU82" s="4"/>
      <c r="AV82" s="8"/>
      <c r="AW82" s="5"/>
      <c r="AX82" s="21"/>
      <c r="AY82" s="21"/>
      <c r="AZ82" s="4"/>
      <c r="BA82" s="8"/>
      <c r="BB82" s="5"/>
      <c r="BC82" s="21"/>
      <c r="BD82" s="21"/>
      <c r="BE82" s="4"/>
      <c r="BF82" s="8"/>
      <c r="BG82" s="5"/>
      <c r="BH82" s="21"/>
      <c r="BI82" s="21"/>
      <c r="BJ82" s="4"/>
      <c r="BK82" s="8"/>
      <c r="BL82" s="5"/>
      <c r="BM82" s="21"/>
      <c r="BN82" s="21"/>
      <c r="BO82" s="4"/>
      <c r="BP82" s="8"/>
      <c r="BQ82" s="5"/>
      <c r="BR82" s="21"/>
      <c r="BS82" s="21"/>
      <c r="BT82" s="4"/>
      <c r="BU82" s="8"/>
      <c r="BV82" s="5"/>
      <c r="BW82" s="21"/>
      <c r="BX82" s="21"/>
      <c r="BY82" s="4"/>
      <c r="BZ82" s="8"/>
      <c r="CA82" s="5"/>
      <c r="CB82" s="21"/>
      <c r="CC82" s="21"/>
      <c r="CD82" s="4"/>
      <c r="CE82" s="8"/>
      <c r="CF82" s="5"/>
      <c r="CG82" s="21"/>
      <c r="CH82" s="21"/>
      <c r="CI82" s="4"/>
      <c r="CJ82" s="36"/>
      <c r="CK82" s="37"/>
    </row>
    <row r="83" spans="1:89" ht="49.5" customHeight="1" x14ac:dyDescent="0.2">
      <c r="A83" s="86"/>
      <c r="B83" s="5"/>
      <c r="C83" s="70"/>
      <c r="D83" s="70"/>
      <c r="E83" s="70"/>
      <c r="F83" s="4"/>
      <c r="G83" s="9"/>
      <c r="H83" s="20"/>
      <c r="I83" s="34"/>
      <c r="J83" s="6"/>
      <c r="K83" s="89"/>
      <c r="L83" s="90"/>
      <c r="M83" s="90"/>
      <c r="N83" s="90"/>
      <c r="O83" s="90"/>
      <c r="P83" s="90"/>
      <c r="Q83" s="89">
        <f t="shared" si="4"/>
        <v>0</v>
      </c>
      <c r="R83" s="89">
        <f t="shared" si="5"/>
        <v>0</v>
      </c>
      <c r="S83" s="88"/>
      <c r="T83" s="88"/>
      <c r="U83" s="35" t="str" cm="1">
        <f t="array" ref="U83">_xlfn.IFS(R83&lt;=0,"No aplica",R83&lt;=39,"Débil",R83&lt;=59,"Necesita mejora",R83&lt;=79,"Aceptable",R83&lt;=100,"Fuerte")</f>
        <v>No aplica</v>
      </c>
      <c r="V83" s="34" t="e" cm="1">
        <f t="array" ref="V83">_xlfn.IFS(AND(I83="Bajo",U83="Fuerte"),"Bajo",AND(I83="Bajo",U83="Aceptable"),"Bajo",AND(I83="Bajo",U83="Necesita mejora"),"Moderado",AND(I83="Bajo",U83="Débil"),"Por encima del promedio",AND(I83="Moderado",U83="Fuerte"),"Bajo",AND(I83="Moderado",U83="Aceptable"),"Moderado",AND(I83="Moderado",U83="Necesita mejora"),"Por encima del promedio",AND(I83="Moderado",U83="Débil"),"Alto",AND(I83="Por encima del promedio",U83="Fuerte"),"Moderado",AND(I83="Por encima del promedio",U83="Aceptable"),"Por encima del promedio",AND(I83="Por encima del promedio",U83="Necesita mejora"),"Alto",AND(I83="Por encima del promedio",U83="Débil"),"Alto",AND(I83="Alto",U83="Fuerte"),"Por encima del promedio",AND(I83="Alto",U83="Aceptable"),"Alto",AND(I83="Alto",U83="Necesita mejora"),"Alto",AND(I83="Alto",U83="Débil"),"Alto")</f>
        <v>#N/A</v>
      </c>
      <c r="W83" s="7" t="e" cm="1">
        <f t="array" ref="W83">_xlfn.IFS(V83="Bajo","Asumir",V83="Moderado","Reducir",V83="Por encima del promedio","Evitar",V83="Alto","Evitar")</f>
        <v>#N/A</v>
      </c>
      <c r="X83" s="4"/>
      <c r="Y83" s="5"/>
      <c r="Z83" s="4"/>
      <c r="AA83" s="4"/>
      <c r="AB83" s="8"/>
      <c r="AC83" s="5"/>
      <c r="AD83" s="21"/>
      <c r="AE83" s="21"/>
      <c r="AF83" s="5"/>
      <c r="AG83" s="8"/>
      <c r="AH83" s="5"/>
      <c r="AI83" s="21"/>
      <c r="AJ83" s="21"/>
      <c r="AK83" s="5"/>
      <c r="AL83" s="8"/>
      <c r="AM83" s="5"/>
      <c r="AN83" s="21"/>
      <c r="AO83" s="21"/>
      <c r="AP83" s="4"/>
      <c r="AQ83" s="8"/>
      <c r="AR83" s="5"/>
      <c r="AS83" s="21"/>
      <c r="AT83" s="21"/>
      <c r="AU83" s="4"/>
      <c r="AV83" s="8"/>
      <c r="AW83" s="5"/>
      <c r="AX83" s="21"/>
      <c r="AY83" s="21"/>
      <c r="AZ83" s="4"/>
      <c r="BA83" s="8"/>
      <c r="BB83" s="5"/>
      <c r="BC83" s="21"/>
      <c r="BD83" s="21"/>
      <c r="BE83" s="4"/>
      <c r="BF83" s="8"/>
      <c r="BG83" s="5"/>
      <c r="BH83" s="21"/>
      <c r="BI83" s="21"/>
      <c r="BJ83" s="4"/>
      <c r="BK83" s="8"/>
      <c r="BL83" s="5"/>
      <c r="BM83" s="21"/>
      <c r="BN83" s="21"/>
      <c r="BO83" s="4"/>
      <c r="BP83" s="8"/>
      <c r="BQ83" s="5"/>
      <c r="BR83" s="21"/>
      <c r="BS83" s="21"/>
      <c r="BT83" s="4"/>
      <c r="BU83" s="8"/>
      <c r="BV83" s="5"/>
      <c r="BW83" s="21"/>
      <c r="BX83" s="21"/>
      <c r="BY83" s="4"/>
      <c r="BZ83" s="8"/>
      <c r="CA83" s="5"/>
      <c r="CB83" s="21"/>
      <c r="CC83" s="21"/>
      <c r="CD83" s="4"/>
      <c r="CE83" s="8"/>
      <c r="CF83" s="5"/>
      <c r="CG83" s="21"/>
      <c r="CH83" s="21"/>
      <c r="CI83" s="4"/>
      <c r="CJ83" s="36"/>
      <c r="CK83" s="37"/>
    </row>
    <row r="84" spans="1:89" ht="49.5" customHeight="1" x14ac:dyDescent="0.2">
      <c r="A84" s="86"/>
      <c r="B84" s="5"/>
      <c r="C84" s="70"/>
      <c r="D84" s="70"/>
      <c r="E84" s="70"/>
      <c r="F84" s="4"/>
      <c r="G84" s="9"/>
      <c r="H84" s="20"/>
      <c r="I84" s="34"/>
      <c r="J84" s="6"/>
      <c r="K84" s="89"/>
      <c r="L84" s="90"/>
      <c r="M84" s="90"/>
      <c r="N84" s="90"/>
      <c r="O84" s="90"/>
      <c r="P84" s="90"/>
      <c r="Q84" s="89">
        <f t="shared" si="4"/>
        <v>0</v>
      </c>
      <c r="R84" s="89">
        <f t="shared" si="5"/>
        <v>0</v>
      </c>
      <c r="S84" s="88"/>
      <c r="T84" s="88"/>
      <c r="U84" s="35" t="str" cm="1">
        <f t="array" ref="U84">_xlfn.IFS(R84&lt;=0,"No aplica",R84&lt;=39,"Débil",R84&lt;=59,"Necesita mejora",R84&lt;=79,"Aceptable",R84&lt;=100,"Fuerte")</f>
        <v>No aplica</v>
      </c>
      <c r="V84" s="34" t="e" cm="1">
        <f t="array" ref="V84">_xlfn.IFS(AND(I84="Bajo",U84="Fuerte"),"Bajo",AND(I84="Bajo",U84="Aceptable"),"Bajo",AND(I84="Bajo",U84="Necesita mejora"),"Moderado",AND(I84="Bajo",U84="Débil"),"Por encima del promedio",AND(I84="Moderado",U84="Fuerte"),"Bajo",AND(I84="Moderado",U84="Aceptable"),"Moderado",AND(I84="Moderado",U84="Necesita mejora"),"Por encima del promedio",AND(I84="Moderado",U84="Débil"),"Alto",AND(I84="Por encima del promedio",U84="Fuerte"),"Moderado",AND(I84="Por encima del promedio",U84="Aceptable"),"Por encima del promedio",AND(I84="Por encima del promedio",U84="Necesita mejora"),"Alto",AND(I84="Por encima del promedio",U84="Débil"),"Alto",AND(I84="Alto",U84="Fuerte"),"Por encima del promedio",AND(I84="Alto",U84="Aceptable"),"Alto",AND(I84="Alto",U84="Necesita mejora"),"Alto",AND(I84="Alto",U84="Débil"),"Alto")</f>
        <v>#N/A</v>
      </c>
      <c r="W84" s="7" t="e" cm="1">
        <f t="array" ref="W84">_xlfn.IFS(V84="Bajo","Asumir",V84="Moderado","Reducir",V84="Por encima del promedio","Evitar",V84="Alto","Evitar")</f>
        <v>#N/A</v>
      </c>
      <c r="X84" s="4"/>
      <c r="Y84" s="5"/>
      <c r="Z84" s="4"/>
      <c r="AA84" s="4"/>
      <c r="AB84" s="8"/>
      <c r="AC84" s="5"/>
      <c r="AD84" s="21"/>
      <c r="AE84" s="21"/>
      <c r="AF84" s="5"/>
      <c r="AG84" s="8"/>
      <c r="AH84" s="5"/>
      <c r="AI84" s="21"/>
      <c r="AJ84" s="21"/>
      <c r="AK84" s="5"/>
      <c r="AL84" s="8"/>
      <c r="AM84" s="5"/>
      <c r="AN84" s="21"/>
      <c r="AO84" s="21"/>
      <c r="AP84" s="4"/>
      <c r="AQ84" s="8"/>
      <c r="AR84" s="5"/>
      <c r="AS84" s="21"/>
      <c r="AT84" s="21"/>
      <c r="AU84" s="4"/>
      <c r="AV84" s="8"/>
      <c r="AW84" s="5"/>
      <c r="AX84" s="21"/>
      <c r="AY84" s="21"/>
      <c r="AZ84" s="4"/>
      <c r="BA84" s="8"/>
      <c r="BB84" s="5"/>
      <c r="BC84" s="21"/>
      <c r="BD84" s="21"/>
      <c r="BE84" s="4"/>
      <c r="BF84" s="8"/>
      <c r="BG84" s="5"/>
      <c r="BH84" s="21"/>
      <c r="BI84" s="21"/>
      <c r="BJ84" s="4"/>
      <c r="BK84" s="8"/>
      <c r="BL84" s="5"/>
      <c r="BM84" s="21"/>
      <c r="BN84" s="21"/>
      <c r="BO84" s="4"/>
      <c r="BP84" s="8"/>
      <c r="BQ84" s="5"/>
      <c r="BR84" s="21"/>
      <c r="BS84" s="21"/>
      <c r="BT84" s="4"/>
      <c r="BU84" s="8"/>
      <c r="BV84" s="5"/>
      <c r="BW84" s="21"/>
      <c r="BX84" s="21"/>
      <c r="BY84" s="4"/>
      <c r="BZ84" s="8"/>
      <c r="CA84" s="5"/>
      <c r="CB84" s="21"/>
      <c r="CC84" s="21"/>
      <c r="CD84" s="4"/>
      <c r="CE84" s="8"/>
      <c r="CF84" s="5"/>
      <c r="CG84" s="21"/>
      <c r="CH84" s="21"/>
      <c r="CI84" s="4"/>
      <c r="CJ84" s="36"/>
      <c r="CK84" s="37"/>
    </row>
    <row r="85" spans="1:89" ht="49.5" customHeight="1" x14ac:dyDescent="0.2">
      <c r="A85" s="86"/>
      <c r="B85" s="5"/>
      <c r="C85" s="70"/>
      <c r="D85" s="70"/>
      <c r="E85" s="70"/>
      <c r="F85" s="4"/>
      <c r="G85" s="9"/>
      <c r="H85" s="20"/>
      <c r="I85" s="34"/>
      <c r="J85" s="6"/>
      <c r="K85" s="89"/>
      <c r="L85" s="90"/>
      <c r="M85" s="90"/>
      <c r="N85" s="90"/>
      <c r="O85" s="90"/>
      <c r="P85" s="90"/>
      <c r="Q85" s="89">
        <f t="shared" si="4"/>
        <v>0</v>
      </c>
      <c r="R85" s="89">
        <f t="shared" si="5"/>
        <v>0</v>
      </c>
      <c r="S85" s="88"/>
      <c r="T85" s="88"/>
      <c r="U85" s="35" t="str" cm="1">
        <f t="array" ref="U85">_xlfn.IFS(R85&lt;=0,"No aplica",R85&lt;=39,"Débil",R85&lt;=59,"Necesita mejora",R85&lt;=79,"Aceptable",R85&lt;=100,"Fuerte")</f>
        <v>No aplica</v>
      </c>
      <c r="V85" s="34" t="e" cm="1">
        <f t="array" ref="V85">_xlfn.IFS(AND(I85="Bajo",U85="Fuerte"),"Bajo",AND(I85="Bajo",U85="Aceptable"),"Bajo",AND(I85="Bajo",U85="Necesita mejora"),"Moderado",AND(I85="Bajo",U85="Débil"),"Por encima del promedio",AND(I85="Moderado",U85="Fuerte"),"Bajo",AND(I85="Moderado",U85="Aceptable"),"Moderado",AND(I85="Moderado",U85="Necesita mejora"),"Por encima del promedio",AND(I85="Moderado",U85="Débil"),"Alto",AND(I85="Por encima del promedio",U85="Fuerte"),"Moderado",AND(I85="Por encima del promedio",U85="Aceptable"),"Por encima del promedio",AND(I85="Por encima del promedio",U85="Necesita mejora"),"Alto",AND(I85="Por encima del promedio",U85="Débil"),"Alto",AND(I85="Alto",U85="Fuerte"),"Por encima del promedio",AND(I85="Alto",U85="Aceptable"),"Alto",AND(I85="Alto",U85="Necesita mejora"),"Alto",AND(I85="Alto",U85="Débil"),"Alto")</f>
        <v>#N/A</v>
      </c>
      <c r="W85" s="7" t="e" cm="1">
        <f t="array" ref="W85">_xlfn.IFS(V85="Bajo","Asumir",V85="Moderado","Reducir",V85="Por encima del promedio","Evitar",V85="Alto","Evitar")</f>
        <v>#N/A</v>
      </c>
      <c r="X85" s="4"/>
      <c r="Y85" s="5"/>
      <c r="Z85" s="4"/>
      <c r="AA85" s="4"/>
      <c r="AB85" s="8"/>
      <c r="AC85" s="5"/>
      <c r="AD85" s="21"/>
      <c r="AE85" s="21"/>
      <c r="AF85" s="5"/>
      <c r="AG85" s="8"/>
      <c r="AH85" s="5"/>
      <c r="AI85" s="21"/>
      <c r="AJ85" s="21"/>
      <c r="AK85" s="5"/>
      <c r="AL85" s="8"/>
      <c r="AM85" s="5"/>
      <c r="AN85" s="21"/>
      <c r="AO85" s="21"/>
      <c r="AP85" s="4"/>
      <c r="AQ85" s="8"/>
      <c r="AR85" s="5"/>
      <c r="AS85" s="21"/>
      <c r="AT85" s="21"/>
      <c r="AU85" s="4"/>
      <c r="AV85" s="8"/>
      <c r="AW85" s="5"/>
      <c r="AX85" s="21"/>
      <c r="AY85" s="21"/>
      <c r="AZ85" s="4"/>
      <c r="BA85" s="8"/>
      <c r="BB85" s="5"/>
      <c r="BC85" s="21"/>
      <c r="BD85" s="21"/>
      <c r="BE85" s="4"/>
      <c r="BF85" s="8"/>
      <c r="BG85" s="5"/>
      <c r="BH85" s="21"/>
      <c r="BI85" s="21"/>
      <c r="BJ85" s="4"/>
      <c r="BK85" s="8"/>
      <c r="BL85" s="5"/>
      <c r="BM85" s="21"/>
      <c r="BN85" s="21"/>
      <c r="BO85" s="4"/>
      <c r="BP85" s="8"/>
      <c r="BQ85" s="5"/>
      <c r="BR85" s="21"/>
      <c r="BS85" s="21"/>
      <c r="BT85" s="4"/>
      <c r="BU85" s="8"/>
      <c r="BV85" s="5"/>
      <c r="BW85" s="21"/>
      <c r="BX85" s="21"/>
      <c r="BY85" s="4"/>
      <c r="BZ85" s="8"/>
      <c r="CA85" s="5"/>
      <c r="CB85" s="21"/>
      <c r="CC85" s="21"/>
      <c r="CD85" s="4"/>
      <c r="CE85" s="8"/>
      <c r="CF85" s="5"/>
      <c r="CG85" s="21"/>
      <c r="CH85" s="21"/>
      <c r="CI85" s="4"/>
      <c r="CJ85" s="36"/>
      <c r="CK85" s="37"/>
    </row>
    <row r="86" spans="1:89" ht="49.5" customHeight="1" x14ac:dyDescent="0.2">
      <c r="A86" s="86"/>
      <c r="B86" s="5"/>
      <c r="C86" s="70"/>
      <c r="D86" s="70"/>
      <c r="E86" s="70"/>
      <c r="F86" s="4"/>
      <c r="G86" s="9"/>
      <c r="H86" s="20"/>
      <c r="I86" s="34"/>
      <c r="J86" s="6"/>
      <c r="K86" s="89"/>
      <c r="L86" s="90"/>
      <c r="M86" s="90"/>
      <c r="N86" s="90"/>
      <c r="O86" s="90"/>
      <c r="P86" s="90"/>
      <c r="Q86" s="89">
        <f t="shared" si="4"/>
        <v>0</v>
      </c>
      <c r="R86" s="89">
        <f t="shared" si="5"/>
        <v>0</v>
      </c>
      <c r="S86" s="88"/>
      <c r="T86" s="88"/>
      <c r="U86" s="35" t="str" cm="1">
        <f t="array" ref="U86">_xlfn.IFS(R86&lt;=0,"No aplica",R86&lt;=39,"Débil",R86&lt;=59,"Necesita mejora",R86&lt;=79,"Aceptable",R86&lt;=100,"Fuerte")</f>
        <v>No aplica</v>
      </c>
      <c r="V86" s="34" t="e" cm="1">
        <f t="array" ref="V86">_xlfn.IFS(AND(I86="Bajo",U86="Fuerte"),"Bajo",AND(I86="Bajo",U86="Aceptable"),"Bajo",AND(I86="Bajo",U86="Necesita mejora"),"Moderado",AND(I86="Bajo",U86="Débil"),"Por encima del promedio",AND(I86="Moderado",U86="Fuerte"),"Bajo",AND(I86="Moderado",U86="Aceptable"),"Moderado",AND(I86="Moderado",U86="Necesita mejora"),"Por encima del promedio",AND(I86="Moderado",U86="Débil"),"Alto",AND(I86="Por encima del promedio",U86="Fuerte"),"Moderado",AND(I86="Por encima del promedio",U86="Aceptable"),"Por encima del promedio",AND(I86="Por encima del promedio",U86="Necesita mejora"),"Alto",AND(I86="Por encima del promedio",U86="Débil"),"Alto",AND(I86="Alto",U86="Fuerte"),"Por encima del promedio",AND(I86="Alto",U86="Aceptable"),"Alto",AND(I86="Alto",U86="Necesita mejora"),"Alto",AND(I86="Alto",U86="Débil"),"Alto")</f>
        <v>#N/A</v>
      </c>
      <c r="W86" s="7" t="e" cm="1">
        <f t="array" ref="W86">_xlfn.IFS(V86="Bajo","Asumir",V86="Moderado","Reducir",V86="Por encima del promedio","Evitar",V86="Alto","Evitar")</f>
        <v>#N/A</v>
      </c>
      <c r="X86" s="4"/>
      <c r="Y86" s="5"/>
      <c r="Z86" s="4"/>
      <c r="AA86" s="4"/>
      <c r="AB86" s="8"/>
      <c r="AC86" s="5"/>
      <c r="AD86" s="21"/>
      <c r="AE86" s="21"/>
      <c r="AF86" s="5"/>
      <c r="AG86" s="8"/>
      <c r="AH86" s="5"/>
      <c r="AI86" s="21"/>
      <c r="AJ86" s="21"/>
      <c r="AK86" s="5"/>
      <c r="AL86" s="8"/>
      <c r="AM86" s="5"/>
      <c r="AN86" s="21"/>
      <c r="AO86" s="21"/>
      <c r="AP86" s="4"/>
      <c r="AQ86" s="8"/>
      <c r="AR86" s="5"/>
      <c r="AS86" s="21"/>
      <c r="AT86" s="21"/>
      <c r="AU86" s="4"/>
      <c r="AV86" s="8"/>
      <c r="AW86" s="5"/>
      <c r="AX86" s="21"/>
      <c r="AY86" s="21"/>
      <c r="AZ86" s="4"/>
      <c r="BA86" s="8"/>
      <c r="BB86" s="5"/>
      <c r="BC86" s="21"/>
      <c r="BD86" s="21"/>
      <c r="BE86" s="4"/>
      <c r="BF86" s="8"/>
      <c r="BG86" s="5"/>
      <c r="BH86" s="21"/>
      <c r="BI86" s="21"/>
      <c r="BJ86" s="4"/>
      <c r="BK86" s="8"/>
      <c r="BL86" s="5"/>
      <c r="BM86" s="21"/>
      <c r="BN86" s="21"/>
      <c r="BO86" s="4"/>
      <c r="BP86" s="8"/>
      <c r="BQ86" s="5"/>
      <c r="BR86" s="21"/>
      <c r="BS86" s="21"/>
      <c r="BT86" s="4"/>
      <c r="BU86" s="8"/>
      <c r="BV86" s="5"/>
      <c r="BW86" s="21"/>
      <c r="BX86" s="21"/>
      <c r="BY86" s="4"/>
      <c r="BZ86" s="8"/>
      <c r="CA86" s="5"/>
      <c r="CB86" s="21"/>
      <c r="CC86" s="21"/>
      <c r="CD86" s="4"/>
      <c r="CE86" s="8"/>
      <c r="CF86" s="5"/>
      <c r="CG86" s="21"/>
      <c r="CH86" s="21"/>
      <c r="CI86" s="4"/>
      <c r="CJ86" s="36"/>
      <c r="CK86" s="37"/>
    </row>
    <row r="87" spans="1:89" ht="49.5" customHeight="1" x14ac:dyDescent="0.2">
      <c r="A87" s="86"/>
      <c r="B87" s="5"/>
      <c r="C87" s="70"/>
      <c r="D87" s="70"/>
      <c r="E87" s="70"/>
      <c r="F87" s="4"/>
      <c r="G87" s="9"/>
      <c r="H87" s="20"/>
      <c r="I87" s="34"/>
      <c r="J87" s="6"/>
      <c r="K87" s="89"/>
      <c r="L87" s="90"/>
      <c r="M87" s="90"/>
      <c r="N87" s="90"/>
      <c r="O87" s="90"/>
      <c r="P87" s="90"/>
      <c r="Q87" s="89">
        <f t="shared" si="4"/>
        <v>0</v>
      </c>
      <c r="R87" s="89">
        <f t="shared" si="5"/>
        <v>0</v>
      </c>
      <c r="S87" s="88"/>
      <c r="T87" s="88"/>
      <c r="U87" s="35" t="str" cm="1">
        <f t="array" ref="U87">_xlfn.IFS(R87&lt;=0,"No aplica",R87&lt;=39,"Débil",R87&lt;=59,"Necesita mejora",R87&lt;=79,"Aceptable",R87&lt;=100,"Fuerte")</f>
        <v>No aplica</v>
      </c>
      <c r="V87" s="34" t="e" cm="1">
        <f t="array" ref="V87">_xlfn.IFS(AND(I87="Bajo",U87="Fuerte"),"Bajo",AND(I87="Bajo",U87="Aceptable"),"Bajo",AND(I87="Bajo",U87="Necesita mejora"),"Moderado",AND(I87="Bajo",U87="Débil"),"Por encima del promedio",AND(I87="Moderado",U87="Fuerte"),"Bajo",AND(I87="Moderado",U87="Aceptable"),"Moderado",AND(I87="Moderado",U87="Necesita mejora"),"Por encima del promedio",AND(I87="Moderado",U87="Débil"),"Alto",AND(I87="Por encima del promedio",U87="Fuerte"),"Moderado",AND(I87="Por encima del promedio",U87="Aceptable"),"Por encima del promedio",AND(I87="Por encima del promedio",U87="Necesita mejora"),"Alto",AND(I87="Por encima del promedio",U87="Débil"),"Alto",AND(I87="Alto",U87="Fuerte"),"Por encima del promedio",AND(I87="Alto",U87="Aceptable"),"Alto",AND(I87="Alto",U87="Necesita mejora"),"Alto",AND(I87="Alto",U87="Débil"),"Alto")</f>
        <v>#N/A</v>
      </c>
      <c r="W87" s="7" t="e" cm="1">
        <f t="array" ref="W87">_xlfn.IFS(V87="Bajo","Asumir",V87="Moderado","Reducir",V87="Por encima del promedio","Evitar",V87="Alto","Evitar")</f>
        <v>#N/A</v>
      </c>
      <c r="X87" s="4"/>
      <c r="Y87" s="5"/>
      <c r="Z87" s="4"/>
      <c r="AA87" s="4"/>
      <c r="AB87" s="8"/>
      <c r="AC87" s="5"/>
      <c r="AD87" s="21"/>
      <c r="AE87" s="21"/>
      <c r="AF87" s="5"/>
      <c r="AG87" s="8"/>
      <c r="AH87" s="5"/>
      <c r="AI87" s="21"/>
      <c r="AJ87" s="21"/>
      <c r="AK87" s="5"/>
      <c r="AL87" s="8"/>
      <c r="AM87" s="5"/>
      <c r="AN87" s="21"/>
      <c r="AO87" s="21"/>
      <c r="AP87" s="4"/>
      <c r="AQ87" s="8"/>
      <c r="AR87" s="5"/>
      <c r="AS87" s="21"/>
      <c r="AT87" s="21"/>
      <c r="AU87" s="4"/>
      <c r="AV87" s="8"/>
      <c r="AW87" s="5"/>
      <c r="AX87" s="21"/>
      <c r="AY87" s="21"/>
      <c r="AZ87" s="4"/>
      <c r="BA87" s="8"/>
      <c r="BB87" s="5"/>
      <c r="BC87" s="21"/>
      <c r="BD87" s="21"/>
      <c r="BE87" s="4"/>
      <c r="BF87" s="8"/>
      <c r="BG87" s="5"/>
      <c r="BH87" s="21"/>
      <c r="BI87" s="21"/>
      <c r="BJ87" s="4"/>
      <c r="BK87" s="8"/>
      <c r="BL87" s="5"/>
      <c r="BM87" s="21"/>
      <c r="BN87" s="21"/>
      <c r="BO87" s="4"/>
      <c r="BP87" s="8"/>
      <c r="BQ87" s="5"/>
      <c r="BR87" s="21"/>
      <c r="BS87" s="21"/>
      <c r="BT87" s="4"/>
      <c r="BU87" s="8"/>
      <c r="BV87" s="5"/>
      <c r="BW87" s="21"/>
      <c r="BX87" s="21"/>
      <c r="BY87" s="4"/>
      <c r="BZ87" s="8"/>
      <c r="CA87" s="5"/>
      <c r="CB87" s="21"/>
      <c r="CC87" s="21"/>
      <c r="CD87" s="4"/>
      <c r="CE87" s="8"/>
      <c r="CF87" s="5"/>
      <c r="CG87" s="21"/>
      <c r="CH87" s="21"/>
      <c r="CI87" s="4"/>
      <c r="CJ87" s="36"/>
      <c r="CK87" s="37"/>
    </row>
    <row r="88" spans="1:89" ht="49.5" customHeight="1" x14ac:dyDescent="0.2">
      <c r="A88" s="86"/>
      <c r="B88" s="5"/>
      <c r="C88" s="70"/>
      <c r="D88" s="70"/>
      <c r="E88" s="70"/>
      <c r="F88" s="4"/>
      <c r="G88" s="9"/>
      <c r="H88" s="20"/>
      <c r="I88" s="34"/>
      <c r="J88" s="6"/>
      <c r="K88" s="89"/>
      <c r="L88" s="90"/>
      <c r="M88" s="90"/>
      <c r="N88" s="90"/>
      <c r="O88" s="90"/>
      <c r="P88" s="90"/>
      <c r="Q88" s="89">
        <f t="shared" si="4"/>
        <v>0</v>
      </c>
      <c r="R88" s="89">
        <f t="shared" si="5"/>
        <v>0</v>
      </c>
      <c r="S88" s="88"/>
      <c r="T88" s="88"/>
      <c r="U88" s="35" t="str" cm="1">
        <f t="array" ref="U88">_xlfn.IFS(R88&lt;=0,"No aplica",R88&lt;=39,"Débil",R88&lt;=59,"Necesita mejora",R88&lt;=79,"Aceptable",R88&lt;=100,"Fuerte")</f>
        <v>No aplica</v>
      </c>
      <c r="V88" s="34" t="e" cm="1">
        <f t="array" ref="V88">_xlfn.IFS(AND(I88="Bajo",U88="Fuerte"),"Bajo",AND(I88="Bajo",U88="Aceptable"),"Bajo",AND(I88="Bajo",U88="Necesita mejora"),"Moderado",AND(I88="Bajo",U88="Débil"),"Por encima del promedio",AND(I88="Moderado",U88="Fuerte"),"Bajo",AND(I88="Moderado",U88="Aceptable"),"Moderado",AND(I88="Moderado",U88="Necesita mejora"),"Por encima del promedio",AND(I88="Moderado",U88="Débil"),"Alto",AND(I88="Por encima del promedio",U88="Fuerte"),"Moderado",AND(I88="Por encima del promedio",U88="Aceptable"),"Por encima del promedio",AND(I88="Por encima del promedio",U88="Necesita mejora"),"Alto",AND(I88="Por encima del promedio",U88="Débil"),"Alto",AND(I88="Alto",U88="Fuerte"),"Por encima del promedio",AND(I88="Alto",U88="Aceptable"),"Alto",AND(I88="Alto",U88="Necesita mejora"),"Alto",AND(I88="Alto",U88="Débil"),"Alto")</f>
        <v>#N/A</v>
      </c>
      <c r="W88" s="7" t="e" cm="1">
        <f t="array" ref="W88">_xlfn.IFS(V88="Bajo","Asumir",V88="Moderado","Reducir",V88="Por encima del promedio","Evitar",V88="Alto","Evitar")</f>
        <v>#N/A</v>
      </c>
      <c r="X88" s="4"/>
      <c r="Y88" s="5"/>
      <c r="Z88" s="4"/>
      <c r="AA88" s="4"/>
      <c r="AB88" s="8"/>
      <c r="AC88" s="5"/>
      <c r="AD88" s="21"/>
      <c r="AE88" s="21"/>
      <c r="AF88" s="5"/>
      <c r="AG88" s="8"/>
      <c r="AH88" s="5"/>
      <c r="AI88" s="21"/>
      <c r="AJ88" s="21"/>
      <c r="AK88" s="5"/>
      <c r="AL88" s="8"/>
      <c r="AM88" s="5"/>
      <c r="AN88" s="21"/>
      <c r="AO88" s="21"/>
      <c r="AP88" s="4"/>
      <c r="AQ88" s="8"/>
      <c r="AR88" s="5"/>
      <c r="AS88" s="21"/>
      <c r="AT88" s="21"/>
      <c r="AU88" s="4"/>
      <c r="AV88" s="8"/>
      <c r="AW88" s="5"/>
      <c r="AX88" s="21"/>
      <c r="AY88" s="21"/>
      <c r="AZ88" s="4"/>
      <c r="BA88" s="8"/>
      <c r="BB88" s="5"/>
      <c r="BC88" s="21"/>
      <c r="BD88" s="21"/>
      <c r="BE88" s="4"/>
      <c r="BF88" s="8"/>
      <c r="BG88" s="5"/>
      <c r="BH88" s="21"/>
      <c r="BI88" s="21"/>
      <c r="BJ88" s="4"/>
      <c r="BK88" s="8"/>
      <c r="BL88" s="5"/>
      <c r="BM88" s="21"/>
      <c r="BN88" s="21"/>
      <c r="BO88" s="4"/>
      <c r="BP88" s="8"/>
      <c r="BQ88" s="5"/>
      <c r="BR88" s="21"/>
      <c r="BS88" s="21"/>
      <c r="BT88" s="4"/>
      <c r="BU88" s="8"/>
      <c r="BV88" s="5"/>
      <c r="BW88" s="21"/>
      <c r="BX88" s="21"/>
      <c r="BY88" s="4"/>
      <c r="BZ88" s="8"/>
      <c r="CA88" s="5"/>
      <c r="CB88" s="21"/>
      <c r="CC88" s="21"/>
      <c r="CD88" s="4"/>
      <c r="CE88" s="8"/>
      <c r="CF88" s="5"/>
      <c r="CG88" s="21"/>
      <c r="CH88" s="21"/>
      <c r="CI88" s="4"/>
      <c r="CJ88" s="36"/>
      <c r="CK88" s="37"/>
    </row>
    <row r="89" spans="1:89" ht="49.5" customHeight="1" x14ac:dyDescent="0.2">
      <c r="A89" s="86"/>
      <c r="B89" s="5"/>
      <c r="C89" s="70"/>
      <c r="D89" s="70"/>
      <c r="E89" s="70"/>
      <c r="F89" s="4"/>
      <c r="G89" s="9"/>
      <c r="H89" s="20"/>
      <c r="I89" s="34"/>
      <c r="J89" s="6"/>
      <c r="K89" s="89"/>
      <c r="L89" s="90"/>
      <c r="M89" s="90"/>
      <c r="N89" s="90"/>
      <c r="O89" s="90"/>
      <c r="P89" s="90"/>
      <c r="Q89" s="89">
        <f t="shared" ref="Q89:Q120" si="6">SUM(L89:P89)</f>
        <v>0</v>
      </c>
      <c r="R89" s="89">
        <f t="shared" si="5"/>
        <v>0</v>
      </c>
      <c r="S89" s="88"/>
      <c r="T89" s="88"/>
      <c r="U89" s="35" t="str" cm="1">
        <f t="array" ref="U89">_xlfn.IFS(R89&lt;=0,"No aplica",R89&lt;=39,"Débil",R89&lt;=59,"Necesita mejora",R89&lt;=79,"Aceptable",R89&lt;=100,"Fuerte")</f>
        <v>No aplica</v>
      </c>
      <c r="V89" s="34" t="e" cm="1">
        <f t="array" ref="V89">_xlfn.IFS(AND(I89="Bajo",U89="Fuerte"),"Bajo",AND(I89="Bajo",U89="Aceptable"),"Bajo",AND(I89="Bajo",U89="Necesita mejora"),"Moderado",AND(I89="Bajo",U89="Débil"),"Por encima del promedio",AND(I89="Moderado",U89="Fuerte"),"Bajo",AND(I89="Moderado",U89="Aceptable"),"Moderado",AND(I89="Moderado",U89="Necesita mejora"),"Por encima del promedio",AND(I89="Moderado",U89="Débil"),"Alto",AND(I89="Por encima del promedio",U89="Fuerte"),"Moderado",AND(I89="Por encima del promedio",U89="Aceptable"),"Por encima del promedio",AND(I89="Por encima del promedio",U89="Necesita mejora"),"Alto",AND(I89="Por encima del promedio",U89="Débil"),"Alto",AND(I89="Alto",U89="Fuerte"),"Por encima del promedio",AND(I89="Alto",U89="Aceptable"),"Alto",AND(I89="Alto",U89="Necesita mejora"),"Alto",AND(I89="Alto",U89="Débil"),"Alto")</f>
        <v>#N/A</v>
      </c>
      <c r="W89" s="7" t="e" cm="1">
        <f t="array" ref="W89">_xlfn.IFS(V89="Bajo","Asumir",V89="Moderado","Reducir",V89="Por encima del promedio","Evitar",V89="Alto","Evitar")</f>
        <v>#N/A</v>
      </c>
      <c r="X89" s="4"/>
      <c r="Y89" s="5"/>
      <c r="Z89" s="4"/>
      <c r="AA89" s="4"/>
      <c r="AB89" s="8"/>
      <c r="AC89" s="5"/>
      <c r="AD89" s="21"/>
      <c r="AE89" s="21"/>
      <c r="AF89" s="5"/>
      <c r="AG89" s="8"/>
      <c r="AH89" s="5"/>
      <c r="AI89" s="21"/>
      <c r="AJ89" s="21"/>
      <c r="AK89" s="5"/>
      <c r="AL89" s="8"/>
      <c r="AM89" s="5"/>
      <c r="AN89" s="21"/>
      <c r="AO89" s="21"/>
      <c r="AP89" s="4"/>
      <c r="AQ89" s="8"/>
      <c r="AR89" s="5"/>
      <c r="AS89" s="21"/>
      <c r="AT89" s="21"/>
      <c r="AU89" s="4"/>
      <c r="AV89" s="8"/>
      <c r="AW89" s="5"/>
      <c r="AX89" s="21"/>
      <c r="AY89" s="21"/>
      <c r="AZ89" s="4"/>
      <c r="BA89" s="8"/>
      <c r="BB89" s="5"/>
      <c r="BC89" s="21"/>
      <c r="BD89" s="21"/>
      <c r="BE89" s="4"/>
      <c r="BF89" s="8"/>
      <c r="BG89" s="5"/>
      <c r="BH89" s="21"/>
      <c r="BI89" s="21"/>
      <c r="BJ89" s="4"/>
      <c r="BK89" s="8"/>
      <c r="BL89" s="5"/>
      <c r="BM89" s="21"/>
      <c r="BN89" s="21"/>
      <c r="BO89" s="4"/>
      <c r="BP89" s="8"/>
      <c r="BQ89" s="5"/>
      <c r="BR89" s="21"/>
      <c r="BS89" s="21"/>
      <c r="BT89" s="4"/>
      <c r="BU89" s="8"/>
      <c r="BV89" s="5"/>
      <c r="BW89" s="21"/>
      <c r="BX89" s="21"/>
      <c r="BY89" s="4"/>
      <c r="BZ89" s="8"/>
      <c r="CA89" s="5"/>
      <c r="CB89" s="21"/>
      <c r="CC89" s="21"/>
      <c r="CD89" s="4"/>
      <c r="CE89" s="8"/>
      <c r="CF89" s="5"/>
      <c r="CG89" s="21"/>
      <c r="CH89" s="21"/>
      <c r="CI89" s="4"/>
      <c r="CJ89" s="36"/>
      <c r="CK89" s="37"/>
    </row>
    <row r="90" spans="1:89" ht="49.5" customHeight="1" x14ac:dyDescent="0.2">
      <c r="A90" s="86"/>
      <c r="B90" s="5"/>
      <c r="C90" s="70"/>
      <c r="D90" s="70"/>
      <c r="E90" s="70"/>
      <c r="F90" s="4"/>
      <c r="G90" s="9"/>
      <c r="H90" s="20"/>
      <c r="I90" s="34"/>
      <c r="J90" s="6"/>
      <c r="K90" s="89"/>
      <c r="L90" s="90"/>
      <c r="M90" s="90"/>
      <c r="N90" s="90"/>
      <c r="O90" s="90"/>
      <c r="P90" s="90"/>
      <c r="Q90" s="89">
        <f t="shared" si="6"/>
        <v>0</v>
      </c>
      <c r="R90" s="89">
        <f t="shared" si="5"/>
        <v>0</v>
      </c>
      <c r="S90" s="88"/>
      <c r="T90" s="88"/>
      <c r="U90" s="35" t="str" cm="1">
        <f t="array" ref="U90">_xlfn.IFS(R90&lt;=0,"No aplica",R90&lt;=39,"Débil",R90&lt;=59,"Necesita mejora",R90&lt;=79,"Aceptable",R90&lt;=100,"Fuerte")</f>
        <v>No aplica</v>
      </c>
      <c r="V90" s="34" t="e" cm="1">
        <f t="array" ref="V90">_xlfn.IFS(AND(I90="Bajo",U90="Fuerte"),"Bajo",AND(I90="Bajo",U90="Aceptable"),"Bajo",AND(I90="Bajo",U90="Necesita mejora"),"Moderado",AND(I90="Bajo",U90="Débil"),"Por encima del promedio",AND(I90="Moderado",U90="Fuerte"),"Bajo",AND(I90="Moderado",U90="Aceptable"),"Moderado",AND(I90="Moderado",U90="Necesita mejora"),"Por encima del promedio",AND(I90="Moderado",U90="Débil"),"Alto",AND(I90="Por encima del promedio",U90="Fuerte"),"Moderado",AND(I90="Por encima del promedio",U90="Aceptable"),"Por encima del promedio",AND(I90="Por encima del promedio",U90="Necesita mejora"),"Alto",AND(I90="Por encima del promedio",U90="Débil"),"Alto",AND(I90="Alto",U90="Fuerte"),"Por encima del promedio",AND(I90="Alto",U90="Aceptable"),"Alto",AND(I90="Alto",U90="Necesita mejora"),"Alto",AND(I90="Alto",U90="Débil"),"Alto")</f>
        <v>#N/A</v>
      </c>
      <c r="W90" s="7" t="e" cm="1">
        <f t="array" ref="W90">_xlfn.IFS(V90="Bajo","Asumir",V90="Moderado","Reducir",V90="Por encima del promedio","Evitar",V90="Alto","Evitar")</f>
        <v>#N/A</v>
      </c>
      <c r="X90" s="4"/>
      <c r="Y90" s="5"/>
      <c r="Z90" s="4"/>
      <c r="AA90" s="4"/>
      <c r="AB90" s="8"/>
      <c r="AC90" s="5"/>
      <c r="AD90" s="21"/>
      <c r="AE90" s="21"/>
      <c r="AF90" s="5"/>
      <c r="AG90" s="8"/>
      <c r="AH90" s="5"/>
      <c r="AI90" s="21"/>
      <c r="AJ90" s="21"/>
      <c r="AK90" s="5"/>
      <c r="AL90" s="8"/>
      <c r="AM90" s="5"/>
      <c r="AN90" s="21"/>
      <c r="AO90" s="21"/>
      <c r="AP90" s="4"/>
      <c r="AQ90" s="8"/>
      <c r="AR90" s="5"/>
      <c r="AS90" s="21"/>
      <c r="AT90" s="21"/>
      <c r="AU90" s="4"/>
      <c r="AV90" s="8"/>
      <c r="AW90" s="5"/>
      <c r="AX90" s="21"/>
      <c r="AY90" s="21"/>
      <c r="AZ90" s="4"/>
      <c r="BA90" s="8"/>
      <c r="BB90" s="5"/>
      <c r="BC90" s="21"/>
      <c r="BD90" s="21"/>
      <c r="BE90" s="4"/>
      <c r="BF90" s="8"/>
      <c r="BG90" s="5"/>
      <c r="BH90" s="21"/>
      <c r="BI90" s="21"/>
      <c r="BJ90" s="4"/>
      <c r="BK90" s="8"/>
      <c r="BL90" s="5"/>
      <c r="BM90" s="21"/>
      <c r="BN90" s="21"/>
      <c r="BO90" s="4"/>
      <c r="BP90" s="8"/>
      <c r="BQ90" s="5"/>
      <c r="BR90" s="21"/>
      <c r="BS90" s="21"/>
      <c r="BT90" s="4"/>
      <c r="BU90" s="8"/>
      <c r="BV90" s="5"/>
      <c r="BW90" s="21"/>
      <c r="BX90" s="21"/>
      <c r="BY90" s="4"/>
      <c r="BZ90" s="8"/>
      <c r="CA90" s="5"/>
      <c r="CB90" s="21"/>
      <c r="CC90" s="21"/>
      <c r="CD90" s="4"/>
      <c r="CE90" s="8"/>
      <c r="CF90" s="5"/>
      <c r="CG90" s="21"/>
      <c r="CH90" s="21"/>
      <c r="CI90" s="4"/>
      <c r="CJ90" s="36"/>
      <c r="CK90" s="37"/>
    </row>
    <row r="91" spans="1:89" ht="49.5" customHeight="1" x14ac:dyDescent="0.2">
      <c r="A91" s="86"/>
      <c r="B91" s="5"/>
      <c r="C91" s="70"/>
      <c r="D91" s="70"/>
      <c r="E91" s="70"/>
      <c r="F91" s="4"/>
      <c r="G91" s="9"/>
      <c r="H91" s="20"/>
      <c r="I91" s="34"/>
      <c r="J91" s="6"/>
      <c r="K91" s="89"/>
      <c r="L91" s="90"/>
      <c r="M91" s="90"/>
      <c r="N91" s="90"/>
      <c r="O91" s="90"/>
      <c r="P91" s="90"/>
      <c r="Q91" s="89">
        <f t="shared" si="6"/>
        <v>0</v>
      </c>
      <c r="R91" s="89">
        <f t="shared" si="5"/>
        <v>0</v>
      </c>
      <c r="S91" s="88"/>
      <c r="T91" s="88"/>
      <c r="U91" s="35" t="str" cm="1">
        <f t="array" ref="U91">_xlfn.IFS(R91&lt;=0,"No aplica",R91&lt;=39,"Débil",R91&lt;=59,"Necesita mejora",R91&lt;=79,"Aceptable",R91&lt;=100,"Fuerte")</f>
        <v>No aplica</v>
      </c>
      <c r="V91" s="34" t="e" cm="1">
        <f t="array" ref="V91">_xlfn.IFS(AND(I91="Bajo",U91="Fuerte"),"Bajo",AND(I91="Bajo",U91="Aceptable"),"Bajo",AND(I91="Bajo",U91="Necesita mejora"),"Moderado",AND(I91="Bajo",U91="Débil"),"Por encima del promedio",AND(I91="Moderado",U91="Fuerte"),"Bajo",AND(I91="Moderado",U91="Aceptable"),"Moderado",AND(I91="Moderado",U91="Necesita mejora"),"Por encima del promedio",AND(I91="Moderado",U91="Débil"),"Alto",AND(I91="Por encima del promedio",U91="Fuerte"),"Moderado",AND(I91="Por encima del promedio",U91="Aceptable"),"Por encima del promedio",AND(I91="Por encima del promedio",U91="Necesita mejora"),"Alto",AND(I91="Por encima del promedio",U91="Débil"),"Alto",AND(I91="Alto",U91="Fuerte"),"Por encima del promedio",AND(I91="Alto",U91="Aceptable"),"Alto",AND(I91="Alto",U91="Necesita mejora"),"Alto",AND(I91="Alto",U91="Débil"),"Alto")</f>
        <v>#N/A</v>
      </c>
      <c r="W91" s="7" t="e" cm="1">
        <f t="array" ref="W91">_xlfn.IFS(V91="Bajo","Asumir",V91="Moderado","Reducir",V91="Por encima del promedio","Evitar",V91="Alto","Evitar")</f>
        <v>#N/A</v>
      </c>
      <c r="X91" s="4"/>
      <c r="Y91" s="5"/>
      <c r="Z91" s="4"/>
      <c r="AA91" s="4"/>
      <c r="AB91" s="8"/>
      <c r="AC91" s="5"/>
      <c r="AD91" s="21"/>
      <c r="AE91" s="21"/>
      <c r="AF91" s="5"/>
      <c r="AG91" s="8"/>
      <c r="AH91" s="5"/>
      <c r="AI91" s="21"/>
      <c r="AJ91" s="21"/>
      <c r="AK91" s="5"/>
      <c r="AL91" s="8"/>
      <c r="AM91" s="5"/>
      <c r="AN91" s="21"/>
      <c r="AO91" s="21"/>
      <c r="AP91" s="4"/>
      <c r="AQ91" s="8"/>
      <c r="AR91" s="5"/>
      <c r="AS91" s="21"/>
      <c r="AT91" s="21"/>
      <c r="AU91" s="4"/>
      <c r="AV91" s="8"/>
      <c r="AW91" s="5"/>
      <c r="AX91" s="21"/>
      <c r="AY91" s="21"/>
      <c r="AZ91" s="4"/>
      <c r="BA91" s="8"/>
      <c r="BB91" s="5"/>
      <c r="BC91" s="21"/>
      <c r="BD91" s="21"/>
      <c r="BE91" s="4"/>
      <c r="BF91" s="8"/>
      <c r="BG91" s="5"/>
      <c r="BH91" s="21"/>
      <c r="BI91" s="21"/>
      <c r="BJ91" s="4"/>
      <c r="BK91" s="8"/>
      <c r="BL91" s="5"/>
      <c r="BM91" s="21"/>
      <c r="BN91" s="21"/>
      <c r="BO91" s="4"/>
      <c r="BP91" s="8"/>
      <c r="BQ91" s="5"/>
      <c r="BR91" s="21"/>
      <c r="BS91" s="21"/>
      <c r="BT91" s="4"/>
      <c r="BU91" s="8"/>
      <c r="BV91" s="5"/>
      <c r="BW91" s="21"/>
      <c r="BX91" s="21"/>
      <c r="BY91" s="4"/>
      <c r="BZ91" s="8"/>
      <c r="CA91" s="5"/>
      <c r="CB91" s="21"/>
      <c r="CC91" s="21"/>
      <c r="CD91" s="4"/>
      <c r="CE91" s="8"/>
      <c r="CF91" s="5"/>
      <c r="CG91" s="21"/>
      <c r="CH91" s="21"/>
      <c r="CI91" s="4"/>
      <c r="CJ91" s="36"/>
      <c r="CK91" s="37"/>
    </row>
    <row r="92" spans="1:89" ht="49.5" customHeight="1" x14ac:dyDescent="0.2">
      <c r="A92" s="86"/>
      <c r="B92" s="5"/>
      <c r="C92" s="70"/>
      <c r="D92" s="70"/>
      <c r="E92" s="70"/>
      <c r="F92" s="4"/>
      <c r="G92" s="9"/>
      <c r="H92" s="20"/>
      <c r="I92" s="34"/>
      <c r="J92" s="6"/>
      <c r="K92" s="89"/>
      <c r="L92" s="90"/>
      <c r="M92" s="90"/>
      <c r="N92" s="90"/>
      <c r="O92" s="90"/>
      <c r="P92" s="90"/>
      <c r="Q92" s="89">
        <f t="shared" si="6"/>
        <v>0</v>
      </c>
      <c r="R92" s="89">
        <f t="shared" si="5"/>
        <v>0</v>
      </c>
      <c r="S92" s="88"/>
      <c r="T92" s="88"/>
      <c r="U92" s="35" t="str" cm="1">
        <f t="array" ref="U92">_xlfn.IFS(R92&lt;=0,"No aplica",R92&lt;=39,"Débil",R92&lt;=59,"Necesita mejora",R92&lt;=79,"Aceptable",R92&lt;=100,"Fuerte")</f>
        <v>No aplica</v>
      </c>
      <c r="V92" s="34" t="e" cm="1">
        <f t="array" ref="V92">_xlfn.IFS(AND(I92="Bajo",U92="Fuerte"),"Bajo",AND(I92="Bajo",U92="Aceptable"),"Bajo",AND(I92="Bajo",U92="Necesita mejora"),"Moderado",AND(I92="Bajo",U92="Débil"),"Por encima del promedio",AND(I92="Moderado",U92="Fuerte"),"Bajo",AND(I92="Moderado",U92="Aceptable"),"Moderado",AND(I92="Moderado",U92="Necesita mejora"),"Por encima del promedio",AND(I92="Moderado",U92="Débil"),"Alto",AND(I92="Por encima del promedio",U92="Fuerte"),"Moderado",AND(I92="Por encima del promedio",U92="Aceptable"),"Por encima del promedio",AND(I92="Por encima del promedio",U92="Necesita mejora"),"Alto",AND(I92="Por encima del promedio",U92="Débil"),"Alto",AND(I92="Alto",U92="Fuerte"),"Por encima del promedio",AND(I92="Alto",U92="Aceptable"),"Alto",AND(I92="Alto",U92="Necesita mejora"),"Alto",AND(I92="Alto",U92="Débil"),"Alto")</f>
        <v>#N/A</v>
      </c>
      <c r="W92" s="7" t="e" cm="1">
        <f t="array" ref="W92">_xlfn.IFS(V92="Bajo","Asumir",V92="Moderado","Reducir",V92="Por encima del promedio","Evitar",V92="Alto","Evitar")</f>
        <v>#N/A</v>
      </c>
      <c r="X92" s="4"/>
      <c r="Y92" s="5"/>
      <c r="Z92" s="4"/>
      <c r="AA92" s="4"/>
      <c r="AB92" s="8"/>
      <c r="AC92" s="5"/>
      <c r="AD92" s="21"/>
      <c r="AE92" s="21"/>
      <c r="AF92" s="5"/>
      <c r="AG92" s="8"/>
      <c r="AH92" s="5"/>
      <c r="AI92" s="21"/>
      <c r="AJ92" s="21"/>
      <c r="AK92" s="5"/>
      <c r="AL92" s="8"/>
      <c r="AM92" s="5"/>
      <c r="AN92" s="21"/>
      <c r="AO92" s="21"/>
      <c r="AP92" s="4"/>
      <c r="AQ92" s="8"/>
      <c r="AR92" s="5"/>
      <c r="AS92" s="21"/>
      <c r="AT92" s="21"/>
      <c r="AU92" s="4"/>
      <c r="AV92" s="8"/>
      <c r="AW92" s="5"/>
      <c r="AX92" s="21"/>
      <c r="AY92" s="21"/>
      <c r="AZ92" s="4"/>
      <c r="BA92" s="8"/>
      <c r="BB92" s="5"/>
      <c r="BC92" s="21"/>
      <c r="BD92" s="21"/>
      <c r="BE92" s="4"/>
      <c r="BF92" s="8"/>
      <c r="BG92" s="5"/>
      <c r="BH92" s="21"/>
      <c r="BI92" s="21"/>
      <c r="BJ92" s="4"/>
      <c r="BK92" s="8"/>
      <c r="BL92" s="5"/>
      <c r="BM92" s="21"/>
      <c r="BN92" s="21"/>
      <c r="BO92" s="4"/>
      <c r="BP92" s="8"/>
      <c r="BQ92" s="5"/>
      <c r="BR92" s="21"/>
      <c r="BS92" s="21"/>
      <c r="BT92" s="4"/>
      <c r="BU92" s="8"/>
      <c r="BV92" s="5"/>
      <c r="BW92" s="21"/>
      <c r="BX92" s="21"/>
      <c r="BY92" s="4"/>
      <c r="BZ92" s="8"/>
      <c r="CA92" s="5"/>
      <c r="CB92" s="21"/>
      <c r="CC92" s="21"/>
      <c r="CD92" s="4"/>
      <c r="CE92" s="8"/>
      <c r="CF92" s="5"/>
      <c r="CG92" s="21"/>
      <c r="CH92" s="21"/>
      <c r="CI92" s="4"/>
      <c r="CJ92" s="36"/>
      <c r="CK92" s="37"/>
    </row>
    <row r="93" spans="1:89" ht="49.5" customHeight="1" x14ac:dyDescent="0.2">
      <c r="A93" s="86"/>
      <c r="B93" s="5"/>
      <c r="C93" s="70"/>
      <c r="D93" s="70"/>
      <c r="E93" s="70"/>
      <c r="F93" s="4"/>
      <c r="G93" s="9"/>
      <c r="H93" s="20"/>
      <c r="I93" s="34"/>
      <c r="J93" s="6"/>
      <c r="K93" s="89"/>
      <c r="L93" s="90"/>
      <c r="M93" s="90"/>
      <c r="N93" s="90"/>
      <c r="O93" s="90"/>
      <c r="P93" s="90"/>
      <c r="Q93" s="89">
        <f t="shared" si="6"/>
        <v>0</v>
      </c>
      <c r="R93" s="89">
        <f t="shared" si="5"/>
        <v>0</v>
      </c>
      <c r="S93" s="88"/>
      <c r="T93" s="88"/>
      <c r="U93" s="35" t="str" cm="1">
        <f t="array" ref="U93">_xlfn.IFS(R93&lt;=0,"No aplica",R93&lt;=39,"Débil",R93&lt;=59,"Necesita mejora",R93&lt;=79,"Aceptable",R93&lt;=100,"Fuerte")</f>
        <v>No aplica</v>
      </c>
      <c r="V93" s="34" t="e" cm="1">
        <f t="array" ref="V93">_xlfn.IFS(AND(I93="Bajo",U93="Fuerte"),"Bajo",AND(I93="Bajo",U93="Aceptable"),"Bajo",AND(I93="Bajo",U93="Necesita mejora"),"Moderado",AND(I93="Bajo",U93="Débil"),"Por encima del promedio",AND(I93="Moderado",U93="Fuerte"),"Bajo",AND(I93="Moderado",U93="Aceptable"),"Moderado",AND(I93="Moderado",U93="Necesita mejora"),"Por encima del promedio",AND(I93="Moderado",U93="Débil"),"Alto",AND(I93="Por encima del promedio",U93="Fuerte"),"Moderado",AND(I93="Por encima del promedio",U93="Aceptable"),"Por encima del promedio",AND(I93="Por encima del promedio",U93="Necesita mejora"),"Alto",AND(I93="Por encima del promedio",U93="Débil"),"Alto",AND(I93="Alto",U93="Fuerte"),"Por encima del promedio",AND(I93="Alto",U93="Aceptable"),"Alto",AND(I93="Alto",U93="Necesita mejora"),"Alto",AND(I93="Alto",U93="Débil"),"Alto")</f>
        <v>#N/A</v>
      </c>
      <c r="W93" s="7" t="e" cm="1">
        <f t="array" ref="W93">_xlfn.IFS(V93="Bajo","Asumir",V93="Moderado","Reducir",V93="Por encima del promedio","Evitar",V93="Alto","Evitar")</f>
        <v>#N/A</v>
      </c>
      <c r="X93" s="4"/>
      <c r="Y93" s="5"/>
      <c r="Z93" s="4"/>
      <c r="AA93" s="4"/>
      <c r="AB93" s="8"/>
      <c r="AC93" s="5"/>
      <c r="AD93" s="21"/>
      <c r="AE93" s="21"/>
      <c r="AF93" s="5"/>
      <c r="AG93" s="8"/>
      <c r="AH93" s="5"/>
      <c r="AI93" s="21"/>
      <c r="AJ93" s="21"/>
      <c r="AK93" s="5"/>
      <c r="AL93" s="8"/>
      <c r="AM93" s="5"/>
      <c r="AN93" s="21"/>
      <c r="AO93" s="21"/>
      <c r="AP93" s="4"/>
      <c r="AQ93" s="8"/>
      <c r="AR93" s="5"/>
      <c r="AS93" s="21"/>
      <c r="AT93" s="21"/>
      <c r="AU93" s="4"/>
      <c r="AV93" s="8"/>
      <c r="AW93" s="5"/>
      <c r="AX93" s="21"/>
      <c r="AY93" s="21"/>
      <c r="AZ93" s="4"/>
      <c r="BA93" s="8"/>
      <c r="BB93" s="5"/>
      <c r="BC93" s="21"/>
      <c r="BD93" s="21"/>
      <c r="BE93" s="4"/>
      <c r="BF93" s="8"/>
      <c r="BG93" s="5"/>
      <c r="BH93" s="21"/>
      <c r="BI93" s="21"/>
      <c r="BJ93" s="4"/>
      <c r="BK93" s="8"/>
      <c r="BL93" s="5"/>
      <c r="BM93" s="21"/>
      <c r="BN93" s="21"/>
      <c r="BO93" s="4"/>
      <c r="BP93" s="8"/>
      <c r="BQ93" s="5"/>
      <c r="BR93" s="21"/>
      <c r="BS93" s="21"/>
      <c r="BT93" s="4"/>
      <c r="BU93" s="8"/>
      <c r="BV93" s="5"/>
      <c r="BW93" s="21"/>
      <c r="BX93" s="21"/>
      <c r="BY93" s="4"/>
      <c r="BZ93" s="8"/>
      <c r="CA93" s="5"/>
      <c r="CB93" s="21"/>
      <c r="CC93" s="21"/>
      <c r="CD93" s="4"/>
      <c r="CE93" s="8"/>
      <c r="CF93" s="5"/>
      <c r="CG93" s="21"/>
      <c r="CH93" s="21"/>
      <c r="CI93" s="4"/>
      <c r="CJ93" s="36"/>
      <c r="CK93" s="37"/>
    </row>
    <row r="94" spans="1:89" ht="49.5" customHeight="1" x14ac:dyDescent="0.2">
      <c r="A94" s="86"/>
      <c r="B94" s="5"/>
      <c r="C94" s="70"/>
      <c r="D94" s="70"/>
      <c r="E94" s="70"/>
      <c r="F94" s="4"/>
      <c r="G94" s="9"/>
      <c r="H94" s="20"/>
      <c r="I94" s="34"/>
      <c r="J94" s="6"/>
      <c r="K94" s="89"/>
      <c r="L94" s="90"/>
      <c r="M94" s="90"/>
      <c r="N94" s="90"/>
      <c r="O94" s="90"/>
      <c r="P94" s="90"/>
      <c r="Q94" s="89">
        <f t="shared" si="6"/>
        <v>0</v>
      </c>
      <c r="R94" s="89">
        <f t="shared" si="5"/>
        <v>0</v>
      </c>
      <c r="S94" s="88"/>
      <c r="T94" s="88"/>
      <c r="U94" s="35" t="str" cm="1">
        <f t="array" ref="U94">_xlfn.IFS(R94&lt;=0,"No aplica",R94&lt;=39,"Débil",R94&lt;=59,"Necesita mejora",R94&lt;=79,"Aceptable",R94&lt;=100,"Fuerte")</f>
        <v>No aplica</v>
      </c>
      <c r="V94" s="34" t="e" cm="1">
        <f t="array" ref="V94">_xlfn.IFS(AND(I94="Bajo",U94="Fuerte"),"Bajo",AND(I94="Bajo",U94="Aceptable"),"Bajo",AND(I94="Bajo",U94="Necesita mejora"),"Moderado",AND(I94="Bajo",U94="Débil"),"Por encima del promedio",AND(I94="Moderado",U94="Fuerte"),"Bajo",AND(I94="Moderado",U94="Aceptable"),"Moderado",AND(I94="Moderado",U94="Necesita mejora"),"Por encima del promedio",AND(I94="Moderado",U94="Débil"),"Alto",AND(I94="Por encima del promedio",U94="Fuerte"),"Moderado",AND(I94="Por encima del promedio",U94="Aceptable"),"Por encima del promedio",AND(I94="Por encima del promedio",U94="Necesita mejora"),"Alto",AND(I94="Por encima del promedio",U94="Débil"),"Alto",AND(I94="Alto",U94="Fuerte"),"Por encima del promedio",AND(I94="Alto",U94="Aceptable"),"Alto",AND(I94="Alto",U94="Necesita mejora"),"Alto",AND(I94="Alto",U94="Débil"),"Alto")</f>
        <v>#N/A</v>
      </c>
      <c r="W94" s="7" t="e" cm="1">
        <f t="array" ref="W94">_xlfn.IFS(V94="Bajo","Asumir",V94="Moderado","Reducir",V94="Por encima del promedio","Evitar",V94="Alto","Evitar")</f>
        <v>#N/A</v>
      </c>
      <c r="X94" s="4"/>
      <c r="Y94" s="5"/>
      <c r="Z94" s="4"/>
      <c r="AA94" s="4"/>
      <c r="AB94" s="8"/>
      <c r="AC94" s="5"/>
      <c r="AD94" s="21"/>
      <c r="AE94" s="21"/>
      <c r="AF94" s="5"/>
      <c r="AG94" s="8"/>
      <c r="AH94" s="5"/>
      <c r="AI94" s="21"/>
      <c r="AJ94" s="21"/>
      <c r="AK94" s="5"/>
      <c r="AL94" s="8"/>
      <c r="AM94" s="5"/>
      <c r="AN94" s="21"/>
      <c r="AO94" s="21"/>
      <c r="AP94" s="4"/>
      <c r="AQ94" s="8"/>
      <c r="AR94" s="5"/>
      <c r="AS94" s="21"/>
      <c r="AT94" s="21"/>
      <c r="AU94" s="4"/>
      <c r="AV94" s="8"/>
      <c r="AW94" s="5"/>
      <c r="AX94" s="21"/>
      <c r="AY94" s="21"/>
      <c r="AZ94" s="4"/>
      <c r="BA94" s="8"/>
      <c r="BB94" s="5"/>
      <c r="BC94" s="21"/>
      <c r="BD94" s="21"/>
      <c r="BE94" s="4"/>
      <c r="BF94" s="8"/>
      <c r="BG94" s="5"/>
      <c r="BH94" s="21"/>
      <c r="BI94" s="21"/>
      <c r="BJ94" s="4"/>
      <c r="BK94" s="8"/>
      <c r="BL94" s="5"/>
      <c r="BM94" s="21"/>
      <c r="BN94" s="21"/>
      <c r="BO94" s="4"/>
      <c r="BP94" s="8"/>
      <c r="BQ94" s="5"/>
      <c r="BR94" s="21"/>
      <c r="BS94" s="21"/>
      <c r="BT94" s="4"/>
      <c r="BU94" s="8"/>
      <c r="BV94" s="5"/>
      <c r="BW94" s="21"/>
      <c r="BX94" s="21"/>
      <c r="BY94" s="4"/>
      <c r="BZ94" s="8"/>
      <c r="CA94" s="5"/>
      <c r="CB94" s="21"/>
      <c r="CC94" s="21"/>
      <c r="CD94" s="4"/>
      <c r="CE94" s="8"/>
      <c r="CF94" s="5"/>
      <c r="CG94" s="21"/>
      <c r="CH94" s="21"/>
      <c r="CI94" s="4"/>
      <c r="CJ94" s="36"/>
      <c r="CK94" s="37"/>
    </row>
    <row r="95" spans="1:89" ht="49.5" customHeight="1" x14ac:dyDescent="0.2">
      <c r="A95" s="86"/>
      <c r="B95" s="5"/>
      <c r="C95" s="70"/>
      <c r="D95" s="70"/>
      <c r="E95" s="70"/>
      <c r="F95" s="4"/>
      <c r="G95" s="9"/>
      <c r="H95" s="20"/>
      <c r="I95" s="34"/>
      <c r="J95" s="6"/>
      <c r="K95" s="89"/>
      <c r="L95" s="90"/>
      <c r="M95" s="90"/>
      <c r="N95" s="90"/>
      <c r="O95" s="90"/>
      <c r="P95" s="90"/>
      <c r="Q95" s="89">
        <f t="shared" si="6"/>
        <v>0</v>
      </c>
      <c r="R95" s="89">
        <f t="shared" si="5"/>
        <v>0</v>
      </c>
      <c r="S95" s="88"/>
      <c r="T95" s="88"/>
      <c r="U95" s="35" t="str" cm="1">
        <f t="array" ref="U95">_xlfn.IFS(R95&lt;=0,"No aplica",R95&lt;=39,"Débil",R95&lt;=59,"Necesita mejora",R95&lt;=79,"Aceptable",R95&lt;=100,"Fuerte")</f>
        <v>No aplica</v>
      </c>
      <c r="V95" s="34" t="e" cm="1">
        <f t="array" ref="V95">_xlfn.IFS(AND(I95="Bajo",U95="Fuerte"),"Bajo",AND(I95="Bajo",U95="Aceptable"),"Bajo",AND(I95="Bajo",U95="Necesita mejora"),"Moderado",AND(I95="Bajo",U95="Débil"),"Por encima del promedio",AND(I95="Moderado",U95="Fuerte"),"Bajo",AND(I95="Moderado",U95="Aceptable"),"Moderado",AND(I95="Moderado",U95="Necesita mejora"),"Por encima del promedio",AND(I95="Moderado",U95="Débil"),"Alto",AND(I95="Por encima del promedio",U95="Fuerte"),"Moderado",AND(I95="Por encima del promedio",U95="Aceptable"),"Por encima del promedio",AND(I95="Por encima del promedio",U95="Necesita mejora"),"Alto",AND(I95="Por encima del promedio",U95="Débil"),"Alto",AND(I95="Alto",U95="Fuerte"),"Por encima del promedio",AND(I95="Alto",U95="Aceptable"),"Alto",AND(I95="Alto",U95="Necesita mejora"),"Alto",AND(I95="Alto",U95="Débil"),"Alto")</f>
        <v>#N/A</v>
      </c>
      <c r="W95" s="7" t="e" cm="1">
        <f t="array" ref="W95">_xlfn.IFS(V95="Bajo","Asumir",V95="Moderado","Reducir",V95="Por encima del promedio","Evitar",V95="Alto","Evitar")</f>
        <v>#N/A</v>
      </c>
      <c r="X95" s="4"/>
      <c r="Y95" s="5"/>
      <c r="Z95" s="4"/>
      <c r="AA95" s="4"/>
      <c r="AB95" s="8"/>
      <c r="AC95" s="5"/>
      <c r="AD95" s="21"/>
      <c r="AE95" s="21"/>
      <c r="AF95" s="5"/>
      <c r="AG95" s="8"/>
      <c r="AH95" s="5"/>
      <c r="AI95" s="21"/>
      <c r="AJ95" s="21"/>
      <c r="AK95" s="5"/>
      <c r="AL95" s="8"/>
      <c r="AM95" s="5"/>
      <c r="AN95" s="21"/>
      <c r="AO95" s="21"/>
      <c r="AP95" s="4"/>
      <c r="AQ95" s="8"/>
      <c r="AR95" s="5"/>
      <c r="AS95" s="21"/>
      <c r="AT95" s="21"/>
      <c r="AU95" s="4"/>
      <c r="AV95" s="8"/>
      <c r="AW95" s="5"/>
      <c r="AX95" s="21"/>
      <c r="AY95" s="21"/>
      <c r="AZ95" s="4"/>
      <c r="BA95" s="8"/>
      <c r="BB95" s="5"/>
      <c r="BC95" s="21"/>
      <c r="BD95" s="21"/>
      <c r="BE95" s="4"/>
      <c r="BF95" s="8"/>
      <c r="BG95" s="5"/>
      <c r="BH95" s="21"/>
      <c r="BI95" s="21"/>
      <c r="BJ95" s="4"/>
      <c r="BK95" s="8"/>
      <c r="BL95" s="5"/>
      <c r="BM95" s="21"/>
      <c r="BN95" s="21"/>
      <c r="BO95" s="4"/>
      <c r="BP95" s="8"/>
      <c r="BQ95" s="5"/>
      <c r="BR95" s="21"/>
      <c r="BS95" s="21"/>
      <c r="BT95" s="4"/>
      <c r="BU95" s="8"/>
      <c r="BV95" s="5"/>
      <c r="BW95" s="21"/>
      <c r="BX95" s="21"/>
      <c r="BY95" s="4"/>
      <c r="BZ95" s="8"/>
      <c r="CA95" s="5"/>
      <c r="CB95" s="21"/>
      <c r="CC95" s="21"/>
      <c r="CD95" s="4"/>
      <c r="CE95" s="8"/>
      <c r="CF95" s="5"/>
      <c r="CG95" s="21"/>
      <c r="CH95" s="21"/>
      <c r="CI95" s="4"/>
      <c r="CJ95" s="36"/>
      <c r="CK95" s="37"/>
    </row>
    <row r="96" spans="1:89" ht="49.5" customHeight="1" x14ac:dyDescent="0.2">
      <c r="A96" s="86"/>
      <c r="B96" s="5"/>
      <c r="C96" s="70"/>
      <c r="D96" s="70"/>
      <c r="E96" s="70"/>
      <c r="F96" s="4"/>
      <c r="G96" s="9"/>
      <c r="H96" s="20"/>
      <c r="I96" s="34"/>
      <c r="J96" s="6"/>
      <c r="K96" s="89"/>
      <c r="L96" s="90"/>
      <c r="M96" s="90"/>
      <c r="N96" s="90"/>
      <c r="O96" s="90"/>
      <c r="P96" s="90"/>
      <c r="Q96" s="89">
        <f t="shared" si="6"/>
        <v>0</v>
      </c>
      <c r="R96" s="89">
        <f t="shared" si="5"/>
        <v>0</v>
      </c>
      <c r="S96" s="88"/>
      <c r="T96" s="88"/>
      <c r="U96" s="35" t="str" cm="1">
        <f t="array" ref="U96">_xlfn.IFS(R96&lt;=0,"No aplica",R96&lt;=39,"Débil",R96&lt;=59,"Necesita mejora",R96&lt;=79,"Aceptable",R96&lt;=100,"Fuerte")</f>
        <v>No aplica</v>
      </c>
      <c r="V96" s="34" t="e" cm="1">
        <f t="array" ref="V96">_xlfn.IFS(AND(I96="Bajo",U96="Fuerte"),"Bajo",AND(I96="Bajo",U96="Aceptable"),"Bajo",AND(I96="Bajo",U96="Necesita mejora"),"Moderado",AND(I96="Bajo",U96="Débil"),"Por encima del promedio",AND(I96="Moderado",U96="Fuerte"),"Bajo",AND(I96="Moderado",U96="Aceptable"),"Moderado",AND(I96="Moderado",U96="Necesita mejora"),"Por encima del promedio",AND(I96="Moderado",U96="Débil"),"Alto",AND(I96="Por encima del promedio",U96="Fuerte"),"Moderado",AND(I96="Por encima del promedio",U96="Aceptable"),"Por encima del promedio",AND(I96="Por encima del promedio",U96="Necesita mejora"),"Alto",AND(I96="Por encima del promedio",U96="Débil"),"Alto",AND(I96="Alto",U96="Fuerte"),"Por encima del promedio",AND(I96="Alto",U96="Aceptable"),"Alto",AND(I96="Alto",U96="Necesita mejora"),"Alto",AND(I96="Alto",U96="Débil"),"Alto")</f>
        <v>#N/A</v>
      </c>
      <c r="W96" s="7" t="e" cm="1">
        <f t="array" ref="W96">_xlfn.IFS(V96="Bajo","Asumir",V96="Moderado","Reducir",V96="Por encima del promedio","Evitar",V96="Alto","Evitar")</f>
        <v>#N/A</v>
      </c>
      <c r="X96" s="4"/>
      <c r="Y96" s="5"/>
      <c r="Z96" s="4"/>
      <c r="AA96" s="4"/>
      <c r="AB96" s="8"/>
      <c r="AC96" s="5"/>
      <c r="AD96" s="21"/>
      <c r="AE96" s="21"/>
      <c r="AF96" s="5"/>
      <c r="AG96" s="8"/>
      <c r="AH96" s="5"/>
      <c r="AI96" s="21"/>
      <c r="AJ96" s="21"/>
      <c r="AK96" s="5"/>
      <c r="AL96" s="8"/>
      <c r="AM96" s="5"/>
      <c r="AN96" s="21"/>
      <c r="AO96" s="21"/>
      <c r="AP96" s="4"/>
      <c r="AQ96" s="8"/>
      <c r="AR96" s="5"/>
      <c r="AS96" s="21"/>
      <c r="AT96" s="21"/>
      <c r="AU96" s="4"/>
      <c r="AV96" s="8"/>
      <c r="AW96" s="5"/>
      <c r="AX96" s="21"/>
      <c r="AY96" s="21"/>
      <c r="AZ96" s="4"/>
      <c r="BA96" s="8"/>
      <c r="BB96" s="5"/>
      <c r="BC96" s="21"/>
      <c r="BD96" s="21"/>
      <c r="BE96" s="4"/>
      <c r="BF96" s="8"/>
      <c r="BG96" s="5"/>
      <c r="BH96" s="21"/>
      <c r="BI96" s="21"/>
      <c r="BJ96" s="4"/>
      <c r="BK96" s="8"/>
      <c r="BL96" s="5"/>
      <c r="BM96" s="21"/>
      <c r="BN96" s="21"/>
      <c r="BO96" s="4"/>
      <c r="BP96" s="8"/>
      <c r="BQ96" s="5"/>
      <c r="BR96" s="21"/>
      <c r="BS96" s="21"/>
      <c r="BT96" s="4"/>
      <c r="BU96" s="8"/>
      <c r="BV96" s="5"/>
      <c r="BW96" s="21"/>
      <c r="BX96" s="21"/>
      <c r="BY96" s="4"/>
      <c r="BZ96" s="8"/>
      <c r="CA96" s="5"/>
      <c r="CB96" s="21"/>
      <c r="CC96" s="21"/>
      <c r="CD96" s="4"/>
      <c r="CE96" s="8"/>
      <c r="CF96" s="5"/>
      <c r="CG96" s="21"/>
      <c r="CH96" s="21"/>
      <c r="CI96" s="4"/>
      <c r="CJ96" s="36"/>
      <c r="CK96" s="37"/>
    </row>
    <row r="97" spans="1:89" ht="49.5" customHeight="1" x14ac:dyDescent="0.2">
      <c r="A97" s="86"/>
      <c r="B97" s="5"/>
      <c r="C97" s="70"/>
      <c r="D97" s="70"/>
      <c r="E97" s="70"/>
      <c r="F97" s="4"/>
      <c r="G97" s="9"/>
      <c r="H97" s="20"/>
      <c r="I97" s="34"/>
      <c r="J97" s="6"/>
      <c r="K97" s="89"/>
      <c r="L97" s="90"/>
      <c r="M97" s="90"/>
      <c r="N97" s="90"/>
      <c r="O97" s="90"/>
      <c r="P97" s="90"/>
      <c r="Q97" s="89">
        <f t="shared" si="6"/>
        <v>0</v>
      </c>
      <c r="R97" s="89">
        <f t="shared" si="5"/>
        <v>0</v>
      </c>
      <c r="S97" s="88"/>
      <c r="T97" s="88"/>
      <c r="U97" s="35" t="str" cm="1">
        <f t="array" ref="U97">_xlfn.IFS(R97&lt;=0,"No aplica",R97&lt;=39,"Débil",R97&lt;=59,"Necesita mejora",R97&lt;=79,"Aceptable",R97&lt;=100,"Fuerte")</f>
        <v>No aplica</v>
      </c>
      <c r="V97" s="34" t="e" cm="1">
        <f t="array" ref="V97">_xlfn.IFS(AND(I97="Bajo",U97="Fuerte"),"Bajo",AND(I97="Bajo",U97="Aceptable"),"Bajo",AND(I97="Bajo",U97="Necesita mejora"),"Moderado",AND(I97="Bajo",U97="Débil"),"Por encima del promedio",AND(I97="Moderado",U97="Fuerte"),"Bajo",AND(I97="Moderado",U97="Aceptable"),"Moderado",AND(I97="Moderado",U97="Necesita mejora"),"Por encima del promedio",AND(I97="Moderado",U97="Débil"),"Alto",AND(I97="Por encima del promedio",U97="Fuerte"),"Moderado",AND(I97="Por encima del promedio",U97="Aceptable"),"Por encima del promedio",AND(I97="Por encima del promedio",U97="Necesita mejora"),"Alto",AND(I97="Por encima del promedio",U97="Débil"),"Alto",AND(I97="Alto",U97="Fuerte"),"Por encima del promedio",AND(I97="Alto",U97="Aceptable"),"Alto",AND(I97="Alto",U97="Necesita mejora"),"Alto",AND(I97="Alto",U97="Débil"),"Alto")</f>
        <v>#N/A</v>
      </c>
      <c r="W97" s="7" t="e" cm="1">
        <f t="array" ref="W97">_xlfn.IFS(V97="Bajo","Asumir",V97="Moderado","Reducir",V97="Por encima del promedio","Evitar",V97="Alto","Evitar")</f>
        <v>#N/A</v>
      </c>
      <c r="X97" s="4"/>
      <c r="Y97" s="5"/>
      <c r="Z97" s="4"/>
      <c r="AA97" s="4"/>
      <c r="AB97" s="8"/>
      <c r="AC97" s="5"/>
      <c r="AD97" s="21"/>
      <c r="AE97" s="21"/>
      <c r="AF97" s="5"/>
      <c r="AG97" s="8"/>
      <c r="AH97" s="5"/>
      <c r="AI97" s="21"/>
      <c r="AJ97" s="21"/>
      <c r="AK97" s="5"/>
      <c r="AL97" s="8"/>
      <c r="AM97" s="5"/>
      <c r="AN97" s="21"/>
      <c r="AO97" s="21"/>
      <c r="AP97" s="4"/>
      <c r="AQ97" s="8"/>
      <c r="AR97" s="5"/>
      <c r="AS97" s="21"/>
      <c r="AT97" s="21"/>
      <c r="AU97" s="4"/>
      <c r="AV97" s="8"/>
      <c r="AW97" s="5"/>
      <c r="AX97" s="21"/>
      <c r="AY97" s="21"/>
      <c r="AZ97" s="4"/>
      <c r="BA97" s="8"/>
      <c r="BB97" s="5"/>
      <c r="BC97" s="21"/>
      <c r="BD97" s="21"/>
      <c r="BE97" s="4"/>
      <c r="BF97" s="8"/>
      <c r="BG97" s="5"/>
      <c r="BH97" s="21"/>
      <c r="BI97" s="21"/>
      <c r="BJ97" s="4"/>
      <c r="BK97" s="8"/>
      <c r="BL97" s="5"/>
      <c r="BM97" s="21"/>
      <c r="BN97" s="21"/>
      <c r="BO97" s="4"/>
      <c r="BP97" s="8"/>
      <c r="BQ97" s="5"/>
      <c r="BR97" s="21"/>
      <c r="BS97" s="21"/>
      <c r="BT97" s="4"/>
      <c r="BU97" s="8"/>
      <c r="BV97" s="5"/>
      <c r="BW97" s="21"/>
      <c r="BX97" s="21"/>
      <c r="BY97" s="4"/>
      <c r="BZ97" s="8"/>
      <c r="CA97" s="5"/>
      <c r="CB97" s="21"/>
      <c r="CC97" s="21"/>
      <c r="CD97" s="4"/>
      <c r="CE97" s="8"/>
      <c r="CF97" s="5"/>
      <c r="CG97" s="21"/>
      <c r="CH97" s="21"/>
      <c r="CI97" s="4"/>
      <c r="CJ97" s="36"/>
      <c r="CK97" s="37"/>
    </row>
    <row r="98" spans="1:89" ht="49.5" customHeight="1" x14ac:dyDescent="0.2">
      <c r="A98" s="86"/>
      <c r="B98" s="5"/>
      <c r="C98" s="70"/>
      <c r="D98" s="70"/>
      <c r="E98" s="70"/>
      <c r="F98" s="4"/>
      <c r="G98" s="9"/>
      <c r="H98" s="20"/>
      <c r="I98" s="34"/>
      <c r="J98" s="6"/>
      <c r="K98" s="89"/>
      <c r="L98" s="90"/>
      <c r="M98" s="90"/>
      <c r="N98" s="90"/>
      <c r="O98" s="90"/>
      <c r="P98" s="90"/>
      <c r="Q98" s="89">
        <f t="shared" si="6"/>
        <v>0</v>
      </c>
      <c r="R98" s="89">
        <f t="shared" si="5"/>
        <v>0</v>
      </c>
      <c r="S98" s="88"/>
      <c r="T98" s="88"/>
      <c r="U98" s="35" t="str" cm="1">
        <f t="array" ref="U98">_xlfn.IFS(R98&lt;=0,"No aplica",R98&lt;=39,"Débil",R98&lt;=59,"Necesita mejora",R98&lt;=79,"Aceptable",R98&lt;=100,"Fuerte")</f>
        <v>No aplica</v>
      </c>
      <c r="V98" s="34" t="e" cm="1">
        <f t="array" ref="V98">_xlfn.IFS(AND(I98="Bajo",U98="Fuerte"),"Bajo",AND(I98="Bajo",U98="Aceptable"),"Bajo",AND(I98="Bajo",U98="Necesita mejora"),"Moderado",AND(I98="Bajo",U98="Débil"),"Por encima del promedio",AND(I98="Moderado",U98="Fuerte"),"Bajo",AND(I98="Moderado",U98="Aceptable"),"Moderado",AND(I98="Moderado",U98="Necesita mejora"),"Por encima del promedio",AND(I98="Moderado",U98="Débil"),"Alto",AND(I98="Por encima del promedio",U98="Fuerte"),"Moderado",AND(I98="Por encima del promedio",U98="Aceptable"),"Por encima del promedio",AND(I98="Por encima del promedio",U98="Necesita mejora"),"Alto",AND(I98="Por encima del promedio",U98="Débil"),"Alto",AND(I98="Alto",U98="Fuerte"),"Por encima del promedio",AND(I98="Alto",U98="Aceptable"),"Alto",AND(I98="Alto",U98="Necesita mejora"),"Alto",AND(I98="Alto",U98="Débil"),"Alto")</f>
        <v>#N/A</v>
      </c>
      <c r="W98" s="7" t="e" cm="1">
        <f t="array" ref="W98">_xlfn.IFS(V98="Bajo","Asumir",V98="Moderado","Reducir",V98="Por encima del promedio","Evitar",V98="Alto","Evitar")</f>
        <v>#N/A</v>
      </c>
      <c r="X98" s="4"/>
      <c r="Y98" s="5"/>
      <c r="Z98" s="4"/>
      <c r="AA98" s="4"/>
      <c r="AB98" s="8"/>
      <c r="AC98" s="5"/>
      <c r="AD98" s="21"/>
      <c r="AE98" s="21"/>
      <c r="AF98" s="5"/>
      <c r="AG98" s="8"/>
      <c r="AH98" s="5"/>
      <c r="AI98" s="21"/>
      <c r="AJ98" s="21"/>
      <c r="AK98" s="5"/>
      <c r="AL98" s="8"/>
      <c r="AM98" s="5"/>
      <c r="AN98" s="21"/>
      <c r="AO98" s="21"/>
      <c r="AP98" s="4"/>
      <c r="AQ98" s="8"/>
      <c r="AR98" s="5"/>
      <c r="AS98" s="21"/>
      <c r="AT98" s="21"/>
      <c r="AU98" s="4"/>
      <c r="AV98" s="8"/>
      <c r="AW98" s="5"/>
      <c r="AX98" s="21"/>
      <c r="AY98" s="21"/>
      <c r="AZ98" s="4"/>
      <c r="BA98" s="8"/>
      <c r="BB98" s="5"/>
      <c r="BC98" s="21"/>
      <c r="BD98" s="21"/>
      <c r="BE98" s="4"/>
      <c r="BF98" s="8"/>
      <c r="BG98" s="5"/>
      <c r="BH98" s="21"/>
      <c r="BI98" s="21"/>
      <c r="BJ98" s="4"/>
      <c r="BK98" s="8"/>
      <c r="BL98" s="5"/>
      <c r="BM98" s="21"/>
      <c r="BN98" s="21"/>
      <c r="BO98" s="4"/>
      <c r="BP98" s="8"/>
      <c r="BQ98" s="5"/>
      <c r="BR98" s="21"/>
      <c r="BS98" s="21"/>
      <c r="BT98" s="4"/>
      <c r="BU98" s="8"/>
      <c r="BV98" s="5"/>
      <c r="BW98" s="21"/>
      <c r="BX98" s="21"/>
      <c r="BY98" s="4"/>
      <c r="BZ98" s="8"/>
      <c r="CA98" s="5"/>
      <c r="CB98" s="21"/>
      <c r="CC98" s="21"/>
      <c r="CD98" s="4"/>
      <c r="CE98" s="8"/>
      <c r="CF98" s="5"/>
      <c r="CG98" s="21"/>
      <c r="CH98" s="21"/>
      <c r="CI98" s="4"/>
      <c r="CJ98" s="36"/>
      <c r="CK98" s="37"/>
    </row>
    <row r="99" spans="1:89" ht="49.5" customHeight="1" x14ac:dyDescent="0.2">
      <c r="A99" s="86"/>
      <c r="B99" s="5"/>
      <c r="C99" s="70"/>
      <c r="D99" s="70"/>
      <c r="E99" s="70"/>
      <c r="F99" s="4"/>
      <c r="G99" s="9"/>
      <c r="H99" s="20"/>
      <c r="I99" s="34"/>
      <c r="J99" s="6"/>
      <c r="K99" s="89"/>
      <c r="L99" s="90"/>
      <c r="M99" s="90"/>
      <c r="N99" s="90"/>
      <c r="O99" s="90"/>
      <c r="P99" s="90"/>
      <c r="Q99" s="89">
        <f t="shared" si="6"/>
        <v>0</v>
      </c>
      <c r="R99" s="89">
        <f t="shared" si="5"/>
        <v>0</v>
      </c>
      <c r="S99" s="88"/>
      <c r="T99" s="88"/>
      <c r="U99" s="35" t="str" cm="1">
        <f t="array" ref="U99">_xlfn.IFS(R99&lt;=0,"No aplica",R99&lt;=39,"Débil",R99&lt;=59,"Necesita mejora",R99&lt;=79,"Aceptable",R99&lt;=100,"Fuerte")</f>
        <v>No aplica</v>
      </c>
      <c r="V99" s="34" t="e" cm="1">
        <f t="array" ref="V99">_xlfn.IFS(AND(I99="Bajo",U99="Fuerte"),"Bajo",AND(I99="Bajo",U99="Aceptable"),"Bajo",AND(I99="Bajo",U99="Necesita mejora"),"Moderado",AND(I99="Bajo",U99="Débil"),"Por encima del promedio",AND(I99="Moderado",U99="Fuerte"),"Bajo",AND(I99="Moderado",U99="Aceptable"),"Moderado",AND(I99="Moderado",U99="Necesita mejora"),"Por encima del promedio",AND(I99="Moderado",U99="Débil"),"Alto",AND(I99="Por encima del promedio",U99="Fuerte"),"Moderado",AND(I99="Por encima del promedio",U99="Aceptable"),"Por encima del promedio",AND(I99="Por encima del promedio",U99="Necesita mejora"),"Alto",AND(I99="Por encima del promedio",U99="Débil"),"Alto",AND(I99="Alto",U99="Fuerte"),"Por encima del promedio",AND(I99="Alto",U99="Aceptable"),"Alto",AND(I99="Alto",U99="Necesita mejora"),"Alto",AND(I99="Alto",U99="Débil"),"Alto")</f>
        <v>#N/A</v>
      </c>
      <c r="W99" s="7" t="e" cm="1">
        <f t="array" ref="W99">_xlfn.IFS(V99="Bajo","Asumir",V99="Moderado","Reducir",V99="Por encima del promedio","Evitar",V99="Alto","Evitar")</f>
        <v>#N/A</v>
      </c>
      <c r="X99" s="4"/>
      <c r="Y99" s="5"/>
      <c r="Z99" s="4"/>
      <c r="AA99" s="4"/>
      <c r="AB99" s="8"/>
      <c r="AC99" s="5"/>
      <c r="AD99" s="21"/>
      <c r="AE99" s="21"/>
      <c r="AF99" s="5"/>
      <c r="AG99" s="8"/>
      <c r="AH99" s="5"/>
      <c r="AI99" s="21"/>
      <c r="AJ99" s="21"/>
      <c r="AK99" s="5"/>
      <c r="AL99" s="8"/>
      <c r="AM99" s="5"/>
      <c r="AN99" s="21"/>
      <c r="AO99" s="21"/>
      <c r="AP99" s="4"/>
      <c r="AQ99" s="8"/>
      <c r="AR99" s="5"/>
      <c r="AS99" s="21"/>
      <c r="AT99" s="21"/>
      <c r="AU99" s="4"/>
      <c r="AV99" s="8"/>
      <c r="AW99" s="5"/>
      <c r="AX99" s="21"/>
      <c r="AY99" s="21"/>
      <c r="AZ99" s="4"/>
      <c r="BA99" s="8"/>
      <c r="BB99" s="5"/>
      <c r="BC99" s="21"/>
      <c r="BD99" s="21"/>
      <c r="BE99" s="4"/>
      <c r="BF99" s="8"/>
      <c r="BG99" s="5"/>
      <c r="BH99" s="21"/>
      <c r="BI99" s="21"/>
      <c r="BJ99" s="4"/>
      <c r="BK99" s="8"/>
      <c r="BL99" s="5"/>
      <c r="BM99" s="21"/>
      <c r="BN99" s="21"/>
      <c r="BO99" s="4"/>
      <c r="BP99" s="8"/>
      <c r="BQ99" s="5"/>
      <c r="BR99" s="21"/>
      <c r="BS99" s="21"/>
      <c r="BT99" s="4"/>
      <c r="BU99" s="8"/>
      <c r="BV99" s="5"/>
      <c r="BW99" s="21"/>
      <c r="BX99" s="21"/>
      <c r="BY99" s="4"/>
      <c r="BZ99" s="8"/>
      <c r="CA99" s="5"/>
      <c r="CB99" s="21"/>
      <c r="CC99" s="21"/>
      <c r="CD99" s="4"/>
      <c r="CE99" s="8"/>
      <c r="CF99" s="5"/>
      <c r="CG99" s="21"/>
      <c r="CH99" s="21"/>
      <c r="CI99" s="4"/>
      <c r="CJ99" s="36"/>
      <c r="CK99" s="37"/>
    </row>
    <row r="100" spans="1:89" ht="49.5" customHeight="1" x14ac:dyDescent="0.2">
      <c r="A100" s="86"/>
      <c r="B100" s="5"/>
      <c r="C100" s="70"/>
      <c r="D100" s="70"/>
      <c r="E100" s="70"/>
      <c r="F100" s="4"/>
      <c r="G100" s="9"/>
      <c r="H100" s="20"/>
      <c r="I100" s="34"/>
      <c r="J100" s="6"/>
      <c r="K100" s="89"/>
      <c r="L100" s="90"/>
      <c r="M100" s="90"/>
      <c r="N100" s="90"/>
      <c r="O100" s="90"/>
      <c r="P100" s="90"/>
      <c r="Q100" s="89">
        <f t="shared" si="6"/>
        <v>0</v>
      </c>
      <c r="R100" s="89">
        <f t="shared" si="5"/>
        <v>0</v>
      </c>
      <c r="S100" s="88"/>
      <c r="T100" s="88"/>
      <c r="U100" s="35" t="str" cm="1">
        <f t="array" ref="U100">_xlfn.IFS(R100&lt;=0,"No aplica",R100&lt;=39,"Débil",R100&lt;=59,"Necesita mejora",R100&lt;=79,"Aceptable",R100&lt;=100,"Fuerte")</f>
        <v>No aplica</v>
      </c>
      <c r="V100" s="34" t="e" cm="1">
        <f t="array" ref="V100">_xlfn.IFS(AND(I100="Bajo",U100="Fuerte"),"Bajo",AND(I100="Bajo",U100="Aceptable"),"Bajo",AND(I100="Bajo",U100="Necesita mejora"),"Moderado",AND(I100="Bajo",U100="Débil"),"Por encima del promedio",AND(I100="Moderado",U100="Fuerte"),"Bajo",AND(I100="Moderado",U100="Aceptable"),"Moderado",AND(I100="Moderado",U100="Necesita mejora"),"Por encima del promedio",AND(I100="Moderado",U100="Débil"),"Alto",AND(I100="Por encima del promedio",U100="Fuerte"),"Moderado",AND(I100="Por encima del promedio",U100="Aceptable"),"Por encima del promedio",AND(I100="Por encima del promedio",U100="Necesita mejora"),"Alto",AND(I100="Por encima del promedio",U100="Débil"),"Alto",AND(I100="Alto",U100="Fuerte"),"Por encima del promedio",AND(I100="Alto",U100="Aceptable"),"Alto",AND(I100="Alto",U100="Necesita mejora"),"Alto",AND(I100="Alto",U100="Débil"),"Alto")</f>
        <v>#N/A</v>
      </c>
      <c r="W100" s="7" t="e" cm="1">
        <f t="array" ref="W100">_xlfn.IFS(V100="Bajo","Asumir",V100="Moderado","Reducir",V100="Por encima del promedio","Evitar",V100="Alto","Evitar")</f>
        <v>#N/A</v>
      </c>
      <c r="X100" s="4"/>
      <c r="Y100" s="5"/>
      <c r="Z100" s="4"/>
      <c r="AA100" s="4"/>
      <c r="AB100" s="8"/>
      <c r="AC100" s="5"/>
      <c r="AD100" s="21"/>
      <c r="AE100" s="21"/>
      <c r="AF100" s="5"/>
      <c r="AG100" s="8"/>
      <c r="AH100" s="5"/>
      <c r="AI100" s="21"/>
      <c r="AJ100" s="21"/>
      <c r="AK100" s="5"/>
      <c r="AL100" s="8"/>
      <c r="AM100" s="5"/>
      <c r="AN100" s="21"/>
      <c r="AO100" s="21"/>
      <c r="AP100" s="4"/>
      <c r="AQ100" s="8"/>
      <c r="AR100" s="5"/>
      <c r="AS100" s="21"/>
      <c r="AT100" s="21"/>
      <c r="AU100" s="4"/>
      <c r="AV100" s="8"/>
      <c r="AW100" s="5"/>
      <c r="AX100" s="21"/>
      <c r="AY100" s="21"/>
      <c r="AZ100" s="4"/>
      <c r="BA100" s="8"/>
      <c r="BB100" s="5"/>
      <c r="BC100" s="21"/>
      <c r="BD100" s="21"/>
      <c r="BE100" s="4"/>
      <c r="BF100" s="8"/>
      <c r="BG100" s="5"/>
      <c r="BH100" s="21"/>
      <c r="BI100" s="21"/>
      <c r="BJ100" s="4"/>
      <c r="BK100" s="8"/>
      <c r="BL100" s="5"/>
      <c r="BM100" s="21"/>
      <c r="BN100" s="21"/>
      <c r="BO100" s="4"/>
      <c r="BP100" s="8"/>
      <c r="BQ100" s="5"/>
      <c r="BR100" s="21"/>
      <c r="BS100" s="21"/>
      <c r="BT100" s="4"/>
      <c r="BU100" s="8"/>
      <c r="BV100" s="5"/>
      <c r="BW100" s="21"/>
      <c r="BX100" s="21"/>
      <c r="BY100" s="4"/>
      <c r="BZ100" s="8"/>
      <c r="CA100" s="5"/>
      <c r="CB100" s="21"/>
      <c r="CC100" s="21"/>
      <c r="CD100" s="4"/>
      <c r="CE100" s="8"/>
      <c r="CF100" s="5"/>
      <c r="CG100" s="21"/>
      <c r="CH100" s="21"/>
      <c r="CI100" s="4"/>
      <c r="CJ100" s="36"/>
      <c r="CK100" s="37"/>
    </row>
    <row r="101" spans="1:89" ht="49.5" customHeight="1" x14ac:dyDescent="0.2">
      <c r="A101" s="86"/>
      <c r="B101" s="5"/>
      <c r="C101" s="70"/>
      <c r="D101" s="70"/>
      <c r="E101" s="70"/>
      <c r="F101" s="4"/>
      <c r="G101" s="9"/>
      <c r="H101" s="20"/>
      <c r="I101" s="34"/>
      <c r="J101" s="6"/>
      <c r="K101" s="89"/>
      <c r="L101" s="90"/>
      <c r="M101" s="90"/>
      <c r="N101" s="90"/>
      <c r="O101" s="90"/>
      <c r="P101" s="90"/>
      <c r="Q101" s="89">
        <f t="shared" si="6"/>
        <v>0</v>
      </c>
      <c r="R101" s="89">
        <f t="shared" si="5"/>
        <v>0</v>
      </c>
      <c r="S101" s="88"/>
      <c r="T101" s="88"/>
      <c r="U101" s="35" t="str" cm="1">
        <f t="array" ref="U101">_xlfn.IFS(R101&lt;=0,"No aplica",R101&lt;=39,"Débil",R101&lt;=59,"Necesita mejora",R101&lt;=79,"Aceptable",R101&lt;=100,"Fuerte")</f>
        <v>No aplica</v>
      </c>
      <c r="V101" s="34" t="e" cm="1">
        <f t="array" ref="V101">_xlfn.IFS(AND(I101="Bajo",U101="Fuerte"),"Bajo",AND(I101="Bajo",U101="Aceptable"),"Bajo",AND(I101="Bajo",U101="Necesita mejora"),"Moderado",AND(I101="Bajo",U101="Débil"),"Por encima del promedio",AND(I101="Moderado",U101="Fuerte"),"Bajo",AND(I101="Moderado",U101="Aceptable"),"Moderado",AND(I101="Moderado",U101="Necesita mejora"),"Por encima del promedio",AND(I101="Moderado",U101="Débil"),"Alto",AND(I101="Por encima del promedio",U101="Fuerte"),"Moderado",AND(I101="Por encima del promedio",U101="Aceptable"),"Por encima del promedio",AND(I101="Por encima del promedio",U101="Necesita mejora"),"Alto",AND(I101="Por encima del promedio",U101="Débil"),"Alto",AND(I101="Alto",U101="Fuerte"),"Por encima del promedio",AND(I101="Alto",U101="Aceptable"),"Alto",AND(I101="Alto",U101="Necesita mejora"),"Alto",AND(I101="Alto",U101="Débil"),"Alto")</f>
        <v>#N/A</v>
      </c>
      <c r="W101" s="7" t="e" cm="1">
        <f t="array" ref="W101">_xlfn.IFS(V101="Bajo","Asumir",V101="Moderado","Reducir",V101="Por encima del promedio","Evitar",V101="Alto","Evitar")</f>
        <v>#N/A</v>
      </c>
      <c r="X101" s="4"/>
      <c r="Y101" s="5"/>
      <c r="Z101" s="4"/>
      <c r="AA101" s="4"/>
      <c r="AB101" s="8"/>
      <c r="AC101" s="5"/>
      <c r="AD101" s="21"/>
      <c r="AE101" s="21"/>
      <c r="AF101" s="5"/>
      <c r="AG101" s="8"/>
      <c r="AH101" s="5"/>
      <c r="AI101" s="21"/>
      <c r="AJ101" s="21"/>
      <c r="AK101" s="5"/>
      <c r="AL101" s="8"/>
      <c r="AM101" s="5"/>
      <c r="AN101" s="21"/>
      <c r="AO101" s="21"/>
      <c r="AP101" s="4"/>
      <c r="AQ101" s="8"/>
      <c r="AR101" s="5"/>
      <c r="AS101" s="21"/>
      <c r="AT101" s="21"/>
      <c r="AU101" s="4"/>
      <c r="AV101" s="8"/>
      <c r="AW101" s="5"/>
      <c r="AX101" s="21"/>
      <c r="AY101" s="21"/>
      <c r="AZ101" s="4"/>
      <c r="BA101" s="8"/>
      <c r="BB101" s="5"/>
      <c r="BC101" s="21"/>
      <c r="BD101" s="21"/>
      <c r="BE101" s="4"/>
      <c r="BF101" s="8"/>
      <c r="BG101" s="5"/>
      <c r="BH101" s="21"/>
      <c r="BI101" s="21"/>
      <c r="BJ101" s="4"/>
      <c r="BK101" s="8"/>
      <c r="BL101" s="5"/>
      <c r="BM101" s="21"/>
      <c r="BN101" s="21"/>
      <c r="BO101" s="4"/>
      <c r="BP101" s="8"/>
      <c r="BQ101" s="5"/>
      <c r="BR101" s="21"/>
      <c r="BS101" s="21"/>
      <c r="BT101" s="4"/>
      <c r="BU101" s="8"/>
      <c r="BV101" s="5"/>
      <c r="BW101" s="21"/>
      <c r="BX101" s="21"/>
      <c r="BY101" s="4"/>
      <c r="BZ101" s="8"/>
      <c r="CA101" s="5"/>
      <c r="CB101" s="21"/>
      <c r="CC101" s="21"/>
      <c r="CD101" s="4"/>
      <c r="CE101" s="8"/>
      <c r="CF101" s="5"/>
      <c r="CG101" s="21"/>
      <c r="CH101" s="21"/>
      <c r="CI101" s="4"/>
      <c r="CJ101" s="36"/>
      <c r="CK101" s="37"/>
    </row>
    <row r="102" spans="1:89" ht="49.5" customHeight="1" x14ac:dyDescent="0.2">
      <c r="A102" s="86"/>
      <c r="B102" s="5"/>
      <c r="C102" s="70"/>
      <c r="D102" s="70"/>
      <c r="E102" s="70"/>
      <c r="F102" s="4"/>
      <c r="G102" s="9"/>
      <c r="H102" s="20"/>
      <c r="I102" s="34"/>
      <c r="J102" s="6"/>
      <c r="K102" s="89"/>
      <c r="L102" s="90"/>
      <c r="M102" s="90"/>
      <c r="N102" s="90"/>
      <c r="O102" s="90"/>
      <c r="P102" s="90"/>
      <c r="Q102" s="89">
        <f t="shared" si="6"/>
        <v>0</v>
      </c>
      <c r="R102" s="89">
        <f t="shared" si="5"/>
        <v>0</v>
      </c>
      <c r="S102" s="88"/>
      <c r="T102" s="88"/>
      <c r="U102" s="35" t="str" cm="1">
        <f t="array" ref="U102">_xlfn.IFS(R102&lt;=0,"No aplica",R102&lt;=39,"Débil",R102&lt;=59,"Necesita mejora",R102&lt;=79,"Aceptable",R102&lt;=100,"Fuerte")</f>
        <v>No aplica</v>
      </c>
      <c r="V102" s="34" t="e" cm="1">
        <f t="array" ref="V102">_xlfn.IFS(AND(I102="Bajo",U102="Fuerte"),"Bajo",AND(I102="Bajo",U102="Aceptable"),"Bajo",AND(I102="Bajo",U102="Necesita mejora"),"Moderado",AND(I102="Bajo",U102="Débil"),"Por encima del promedio",AND(I102="Moderado",U102="Fuerte"),"Bajo",AND(I102="Moderado",U102="Aceptable"),"Moderado",AND(I102="Moderado",U102="Necesita mejora"),"Por encima del promedio",AND(I102="Moderado",U102="Débil"),"Alto",AND(I102="Por encima del promedio",U102="Fuerte"),"Moderado",AND(I102="Por encima del promedio",U102="Aceptable"),"Por encima del promedio",AND(I102="Por encima del promedio",U102="Necesita mejora"),"Alto",AND(I102="Por encima del promedio",U102="Débil"),"Alto",AND(I102="Alto",U102="Fuerte"),"Por encima del promedio",AND(I102="Alto",U102="Aceptable"),"Alto",AND(I102="Alto",U102="Necesita mejora"),"Alto",AND(I102="Alto",U102="Débil"),"Alto")</f>
        <v>#N/A</v>
      </c>
      <c r="W102" s="7" t="e" cm="1">
        <f t="array" ref="W102">_xlfn.IFS(V102="Bajo","Asumir",V102="Moderado","Reducir",V102="Por encima del promedio","Evitar",V102="Alto","Evitar")</f>
        <v>#N/A</v>
      </c>
      <c r="X102" s="4"/>
      <c r="Y102" s="5"/>
      <c r="Z102" s="4"/>
      <c r="AA102" s="4"/>
      <c r="AB102" s="8"/>
      <c r="AC102" s="5"/>
      <c r="AD102" s="21"/>
      <c r="AE102" s="21"/>
      <c r="AF102" s="5"/>
      <c r="AG102" s="8"/>
      <c r="AH102" s="5"/>
      <c r="AI102" s="21"/>
      <c r="AJ102" s="21"/>
      <c r="AK102" s="5"/>
      <c r="AL102" s="8"/>
      <c r="AM102" s="5"/>
      <c r="AN102" s="21"/>
      <c r="AO102" s="21"/>
      <c r="AP102" s="4"/>
      <c r="AQ102" s="8"/>
      <c r="AR102" s="5"/>
      <c r="AS102" s="21"/>
      <c r="AT102" s="21"/>
      <c r="AU102" s="4"/>
      <c r="AV102" s="8"/>
      <c r="AW102" s="5"/>
      <c r="AX102" s="21"/>
      <c r="AY102" s="21"/>
      <c r="AZ102" s="4"/>
      <c r="BA102" s="8"/>
      <c r="BB102" s="5"/>
      <c r="BC102" s="21"/>
      <c r="BD102" s="21"/>
      <c r="BE102" s="4"/>
      <c r="BF102" s="8"/>
      <c r="BG102" s="5"/>
      <c r="BH102" s="21"/>
      <c r="BI102" s="21"/>
      <c r="BJ102" s="4"/>
      <c r="BK102" s="8"/>
      <c r="BL102" s="5"/>
      <c r="BM102" s="21"/>
      <c r="BN102" s="21"/>
      <c r="BO102" s="4"/>
      <c r="BP102" s="8"/>
      <c r="BQ102" s="5"/>
      <c r="BR102" s="21"/>
      <c r="BS102" s="21"/>
      <c r="BT102" s="4"/>
      <c r="BU102" s="8"/>
      <c r="BV102" s="5"/>
      <c r="BW102" s="21"/>
      <c r="BX102" s="21"/>
      <c r="BY102" s="4"/>
      <c r="BZ102" s="8"/>
      <c r="CA102" s="5"/>
      <c r="CB102" s="21"/>
      <c r="CC102" s="21"/>
      <c r="CD102" s="4"/>
      <c r="CE102" s="8"/>
      <c r="CF102" s="5"/>
      <c r="CG102" s="21"/>
      <c r="CH102" s="21"/>
      <c r="CI102" s="4"/>
      <c r="CJ102" s="36"/>
      <c r="CK102" s="37"/>
    </row>
    <row r="103" spans="1:89" ht="49.5" customHeight="1" x14ac:dyDescent="0.2">
      <c r="A103" s="86"/>
      <c r="B103" s="5"/>
      <c r="C103" s="70"/>
      <c r="D103" s="70"/>
      <c r="E103" s="70"/>
      <c r="F103" s="4"/>
      <c r="G103" s="9"/>
      <c r="H103" s="20"/>
      <c r="I103" s="34"/>
      <c r="J103" s="6"/>
      <c r="K103" s="89"/>
      <c r="L103" s="90"/>
      <c r="M103" s="90"/>
      <c r="N103" s="90"/>
      <c r="O103" s="90"/>
      <c r="P103" s="90"/>
      <c r="Q103" s="89">
        <f t="shared" si="6"/>
        <v>0</v>
      </c>
      <c r="R103" s="89">
        <f t="shared" si="5"/>
        <v>0</v>
      </c>
      <c r="S103" s="88"/>
      <c r="T103" s="88"/>
      <c r="U103" s="35" t="str" cm="1">
        <f t="array" ref="U103">_xlfn.IFS(R103&lt;=0,"No aplica",R103&lt;=39,"Débil",R103&lt;=59,"Necesita mejora",R103&lt;=79,"Aceptable",R103&lt;=100,"Fuerte")</f>
        <v>No aplica</v>
      </c>
      <c r="V103" s="34" t="e" cm="1">
        <f t="array" ref="V103">_xlfn.IFS(AND(I103="Bajo",U103="Fuerte"),"Bajo",AND(I103="Bajo",U103="Aceptable"),"Bajo",AND(I103="Bajo",U103="Necesita mejora"),"Moderado",AND(I103="Bajo",U103="Débil"),"Por encima del promedio",AND(I103="Moderado",U103="Fuerte"),"Bajo",AND(I103="Moderado",U103="Aceptable"),"Moderado",AND(I103="Moderado",U103="Necesita mejora"),"Por encima del promedio",AND(I103="Moderado",U103="Débil"),"Alto",AND(I103="Por encima del promedio",U103="Fuerte"),"Moderado",AND(I103="Por encima del promedio",U103="Aceptable"),"Por encima del promedio",AND(I103="Por encima del promedio",U103="Necesita mejora"),"Alto",AND(I103="Por encima del promedio",U103="Débil"),"Alto",AND(I103="Alto",U103="Fuerte"),"Por encima del promedio",AND(I103="Alto",U103="Aceptable"),"Alto",AND(I103="Alto",U103="Necesita mejora"),"Alto",AND(I103="Alto",U103="Débil"),"Alto")</f>
        <v>#N/A</v>
      </c>
      <c r="W103" s="7" t="e" cm="1">
        <f t="array" ref="W103">_xlfn.IFS(V103="Bajo","Asumir",V103="Moderado","Reducir",V103="Por encima del promedio","Evitar",V103="Alto","Evitar")</f>
        <v>#N/A</v>
      </c>
      <c r="X103" s="4"/>
      <c r="Y103" s="5"/>
      <c r="Z103" s="4"/>
      <c r="AA103" s="4"/>
      <c r="AB103" s="8"/>
      <c r="AC103" s="5"/>
      <c r="AD103" s="21"/>
      <c r="AE103" s="21"/>
      <c r="AF103" s="5"/>
      <c r="AG103" s="8"/>
      <c r="AH103" s="5"/>
      <c r="AI103" s="21"/>
      <c r="AJ103" s="21"/>
      <c r="AK103" s="5"/>
      <c r="AL103" s="8"/>
      <c r="AM103" s="5"/>
      <c r="AN103" s="21"/>
      <c r="AO103" s="21"/>
      <c r="AP103" s="4"/>
      <c r="AQ103" s="8"/>
      <c r="AR103" s="5"/>
      <c r="AS103" s="21"/>
      <c r="AT103" s="21"/>
      <c r="AU103" s="4"/>
      <c r="AV103" s="8"/>
      <c r="AW103" s="5"/>
      <c r="AX103" s="21"/>
      <c r="AY103" s="21"/>
      <c r="AZ103" s="4"/>
      <c r="BA103" s="8"/>
      <c r="BB103" s="5"/>
      <c r="BC103" s="21"/>
      <c r="BD103" s="21"/>
      <c r="BE103" s="4"/>
      <c r="BF103" s="8"/>
      <c r="BG103" s="5"/>
      <c r="BH103" s="21"/>
      <c r="BI103" s="21"/>
      <c r="BJ103" s="4"/>
      <c r="BK103" s="8"/>
      <c r="BL103" s="5"/>
      <c r="BM103" s="21"/>
      <c r="BN103" s="21"/>
      <c r="BO103" s="4"/>
      <c r="BP103" s="8"/>
      <c r="BQ103" s="5"/>
      <c r="BR103" s="21"/>
      <c r="BS103" s="21"/>
      <c r="BT103" s="4"/>
      <c r="BU103" s="8"/>
      <c r="BV103" s="5"/>
      <c r="BW103" s="21"/>
      <c r="BX103" s="21"/>
      <c r="BY103" s="4"/>
      <c r="BZ103" s="8"/>
      <c r="CA103" s="5"/>
      <c r="CB103" s="21"/>
      <c r="CC103" s="21"/>
      <c r="CD103" s="4"/>
      <c r="CE103" s="8"/>
      <c r="CF103" s="5"/>
      <c r="CG103" s="21"/>
      <c r="CH103" s="21"/>
      <c r="CI103" s="4"/>
      <c r="CJ103" s="36"/>
      <c r="CK103" s="37"/>
    </row>
    <row r="104" spans="1:89" ht="49.5" customHeight="1" x14ac:dyDescent="0.2">
      <c r="A104" s="86"/>
      <c r="B104" s="5"/>
      <c r="C104" s="70"/>
      <c r="D104" s="70"/>
      <c r="E104" s="70"/>
      <c r="F104" s="4"/>
      <c r="G104" s="9"/>
      <c r="H104" s="20"/>
      <c r="I104" s="34"/>
      <c r="J104" s="6"/>
      <c r="K104" s="89"/>
      <c r="L104" s="90"/>
      <c r="M104" s="90"/>
      <c r="N104" s="90"/>
      <c r="O104" s="90"/>
      <c r="P104" s="90"/>
      <c r="Q104" s="89">
        <f t="shared" si="6"/>
        <v>0</v>
      </c>
      <c r="R104" s="89">
        <f t="shared" si="5"/>
        <v>0</v>
      </c>
      <c r="S104" s="88"/>
      <c r="T104" s="88"/>
      <c r="U104" s="35" t="str" cm="1">
        <f t="array" ref="U104">_xlfn.IFS(R104&lt;=0,"No aplica",R104&lt;=39,"Débil",R104&lt;=59,"Necesita mejora",R104&lt;=79,"Aceptable",R104&lt;=100,"Fuerte")</f>
        <v>No aplica</v>
      </c>
      <c r="V104" s="34" t="e" cm="1">
        <f t="array" ref="V104">_xlfn.IFS(AND(I104="Bajo",U104="Fuerte"),"Bajo",AND(I104="Bajo",U104="Aceptable"),"Bajo",AND(I104="Bajo",U104="Necesita mejora"),"Moderado",AND(I104="Bajo",U104="Débil"),"Por encima del promedio",AND(I104="Moderado",U104="Fuerte"),"Bajo",AND(I104="Moderado",U104="Aceptable"),"Moderado",AND(I104="Moderado",U104="Necesita mejora"),"Por encima del promedio",AND(I104="Moderado",U104="Débil"),"Alto",AND(I104="Por encima del promedio",U104="Fuerte"),"Moderado",AND(I104="Por encima del promedio",U104="Aceptable"),"Por encima del promedio",AND(I104="Por encima del promedio",U104="Necesita mejora"),"Alto",AND(I104="Por encima del promedio",U104="Débil"),"Alto",AND(I104="Alto",U104="Fuerte"),"Por encima del promedio",AND(I104="Alto",U104="Aceptable"),"Alto",AND(I104="Alto",U104="Necesita mejora"),"Alto",AND(I104="Alto",U104="Débil"),"Alto")</f>
        <v>#N/A</v>
      </c>
      <c r="W104" s="7" t="e" cm="1">
        <f t="array" ref="W104">_xlfn.IFS(V104="Bajo","Asumir",V104="Moderado","Reducir",V104="Por encima del promedio","Evitar",V104="Alto","Evitar")</f>
        <v>#N/A</v>
      </c>
      <c r="X104" s="4"/>
      <c r="Y104" s="5"/>
      <c r="Z104" s="4"/>
      <c r="AA104" s="4"/>
      <c r="AB104" s="8"/>
      <c r="AC104" s="5"/>
      <c r="AD104" s="21"/>
      <c r="AE104" s="21"/>
      <c r="AF104" s="5"/>
      <c r="AG104" s="8"/>
      <c r="AH104" s="5"/>
      <c r="AI104" s="21"/>
      <c r="AJ104" s="21"/>
      <c r="AK104" s="5"/>
      <c r="AL104" s="8"/>
      <c r="AM104" s="5"/>
      <c r="AN104" s="21"/>
      <c r="AO104" s="21"/>
      <c r="AP104" s="4"/>
      <c r="AQ104" s="8"/>
      <c r="AR104" s="5"/>
      <c r="AS104" s="21"/>
      <c r="AT104" s="21"/>
      <c r="AU104" s="4"/>
      <c r="AV104" s="8"/>
      <c r="AW104" s="5"/>
      <c r="AX104" s="21"/>
      <c r="AY104" s="21"/>
      <c r="AZ104" s="4"/>
      <c r="BA104" s="8"/>
      <c r="BB104" s="5"/>
      <c r="BC104" s="21"/>
      <c r="BD104" s="21"/>
      <c r="BE104" s="4"/>
      <c r="BF104" s="8"/>
      <c r="BG104" s="5"/>
      <c r="BH104" s="21"/>
      <c r="BI104" s="21"/>
      <c r="BJ104" s="4"/>
      <c r="BK104" s="8"/>
      <c r="BL104" s="5"/>
      <c r="BM104" s="21"/>
      <c r="BN104" s="21"/>
      <c r="BO104" s="4"/>
      <c r="BP104" s="8"/>
      <c r="BQ104" s="5"/>
      <c r="BR104" s="21"/>
      <c r="BS104" s="21"/>
      <c r="BT104" s="4"/>
      <c r="BU104" s="8"/>
      <c r="BV104" s="5"/>
      <c r="BW104" s="21"/>
      <c r="BX104" s="21"/>
      <c r="BY104" s="4"/>
      <c r="BZ104" s="8"/>
      <c r="CA104" s="5"/>
      <c r="CB104" s="21"/>
      <c r="CC104" s="21"/>
      <c r="CD104" s="4"/>
      <c r="CE104" s="8"/>
      <c r="CF104" s="5"/>
      <c r="CG104" s="21"/>
      <c r="CH104" s="21"/>
      <c r="CI104" s="4"/>
      <c r="CJ104" s="36"/>
      <c r="CK104" s="37"/>
    </row>
    <row r="105" spans="1:89" ht="49.5" customHeight="1" x14ac:dyDescent="0.2">
      <c r="A105" s="86"/>
      <c r="B105" s="5"/>
      <c r="C105" s="70"/>
      <c r="D105" s="70"/>
      <c r="E105" s="70"/>
      <c r="F105" s="4"/>
      <c r="G105" s="9"/>
      <c r="H105" s="20"/>
      <c r="I105" s="34"/>
      <c r="J105" s="6"/>
      <c r="K105" s="89"/>
      <c r="L105" s="90"/>
      <c r="M105" s="90"/>
      <c r="N105" s="90"/>
      <c r="O105" s="90"/>
      <c r="P105" s="90"/>
      <c r="Q105" s="89">
        <f t="shared" si="6"/>
        <v>0</v>
      </c>
      <c r="R105" s="89">
        <f t="shared" ref="R105:R136" si="7">+K105*Q105</f>
        <v>0</v>
      </c>
      <c r="S105" s="88"/>
      <c r="T105" s="88"/>
      <c r="U105" s="35" t="str" cm="1">
        <f t="array" ref="U105">_xlfn.IFS(R105&lt;=0,"No aplica",R105&lt;=39,"Débil",R105&lt;=59,"Necesita mejora",R105&lt;=79,"Aceptable",R105&lt;=100,"Fuerte")</f>
        <v>No aplica</v>
      </c>
      <c r="V105" s="34" t="e" cm="1">
        <f t="array" ref="V105">_xlfn.IFS(AND(I105="Bajo",U105="Fuerte"),"Bajo",AND(I105="Bajo",U105="Aceptable"),"Bajo",AND(I105="Bajo",U105="Necesita mejora"),"Moderado",AND(I105="Bajo",U105="Débil"),"Por encima del promedio",AND(I105="Moderado",U105="Fuerte"),"Bajo",AND(I105="Moderado",U105="Aceptable"),"Moderado",AND(I105="Moderado",U105="Necesita mejora"),"Por encima del promedio",AND(I105="Moderado",U105="Débil"),"Alto",AND(I105="Por encima del promedio",U105="Fuerte"),"Moderado",AND(I105="Por encima del promedio",U105="Aceptable"),"Por encima del promedio",AND(I105="Por encima del promedio",U105="Necesita mejora"),"Alto",AND(I105="Por encima del promedio",U105="Débil"),"Alto",AND(I105="Alto",U105="Fuerte"),"Por encima del promedio",AND(I105="Alto",U105="Aceptable"),"Alto",AND(I105="Alto",U105="Necesita mejora"),"Alto",AND(I105="Alto",U105="Débil"),"Alto")</f>
        <v>#N/A</v>
      </c>
      <c r="W105" s="7" t="e" cm="1">
        <f t="array" ref="W105">_xlfn.IFS(V105="Bajo","Asumir",V105="Moderado","Reducir",V105="Por encima del promedio","Evitar",V105="Alto","Evitar")</f>
        <v>#N/A</v>
      </c>
      <c r="X105" s="4"/>
      <c r="Y105" s="5"/>
      <c r="Z105" s="4"/>
      <c r="AA105" s="4"/>
      <c r="AB105" s="8"/>
      <c r="AC105" s="5"/>
      <c r="AD105" s="21"/>
      <c r="AE105" s="21"/>
      <c r="AF105" s="5"/>
      <c r="AG105" s="8"/>
      <c r="AH105" s="5"/>
      <c r="AI105" s="21"/>
      <c r="AJ105" s="21"/>
      <c r="AK105" s="5"/>
      <c r="AL105" s="8"/>
      <c r="AM105" s="5"/>
      <c r="AN105" s="21"/>
      <c r="AO105" s="21"/>
      <c r="AP105" s="4"/>
      <c r="AQ105" s="8"/>
      <c r="AR105" s="5"/>
      <c r="AS105" s="21"/>
      <c r="AT105" s="21"/>
      <c r="AU105" s="4"/>
      <c r="AV105" s="8"/>
      <c r="AW105" s="5"/>
      <c r="AX105" s="21"/>
      <c r="AY105" s="21"/>
      <c r="AZ105" s="4"/>
      <c r="BA105" s="8"/>
      <c r="BB105" s="5"/>
      <c r="BC105" s="21"/>
      <c r="BD105" s="21"/>
      <c r="BE105" s="4"/>
      <c r="BF105" s="8"/>
      <c r="BG105" s="5"/>
      <c r="BH105" s="21"/>
      <c r="BI105" s="21"/>
      <c r="BJ105" s="4"/>
      <c r="BK105" s="8"/>
      <c r="BL105" s="5"/>
      <c r="BM105" s="21"/>
      <c r="BN105" s="21"/>
      <c r="BO105" s="4"/>
      <c r="BP105" s="8"/>
      <c r="BQ105" s="5"/>
      <c r="BR105" s="21"/>
      <c r="BS105" s="21"/>
      <c r="BT105" s="4"/>
      <c r="BU105" s="8"/>
      <c r="BV105" s="5"/>
      <c r="BW105" s="21"/>
      <c r="BX105" s="21"/>
      <c r="BY105" s="4"/>
      <c r="BZ105" s="8"/>
      <c r="CA105" s="5"/>
      <c r="CB105" s="21"/>
      <c r="CC105" s="21"/>
      <c r="CD105" s="4"/>
      <c r="CE105" s="8"/>
      <c r="CF105" s="5"/>
      <c r="CG105" s="21"/>
      <c r="CH105" s="21"/>
      <c r="CI105" s="4"/>
      <c r="CJ105" s="36"/>
      <c r="CK105" s="37"/>
    </row>
    <row r="106" spans="1:89" ht="49.5" customHeight="1" x14ac:dyDescent="0.2">
      <c r="A106" s="86"/>
      <c r="B106" s="5"/>
      <c r="C106" s="70"/>
      <c r="D106" s="70"/>
      <c r="E106" s="70"/>
      <c r="F106" s="4"/>
      <c r="G106" s="9"/>
      <c r="H106" s="20"/>
      <c r="I106" s="34"/>
      <c r="J106" s="6"/>
      <c r="K106" s="89"/>
      <c r="L106" s="90"/>
      <c r="M106" s="90"/>
      <c r="N106" s="90"/>
      <c r="O106" s="90"/>
      <c r="P106" s="90"/>
      <c r="Q106" s="89">
        <f t="shared" si="6"/>
        <v>0</v>
      </c>
      <c r="R106" s="89">
        <f t="shared" si="7"/>
        <v>0</v>
      </c>
      <c r="S106" s="88"/>
      <c r="T106" s="88"/>
      <c r="U106" s="35" t="str" cm="1">
        <f t="array" ref="U106">_xlfn.IFS(R106&lt;=0,"No aplica",R106&lt;=39,"Débil",R106&lt;=59,"Necesita mejora",R106&lt;=79,"Aceptable",R106&lt;=100,"Fuerte")</f>
        <v>No aplica</v>
      </c>
      <c r="V106" s="34" t="e" cm="1">
        <f t="array" ref="V106">_xlfn.IFS(AND(I106="Bajo",U106="Fuerte"),"Bajo",AND(I106="Bajo",U106="Aceptable"),"Bajo",AND(I106="Bajo",U106="Necesita mejora"),"Moderado",AND(I106="Bajo",U106="Débil"),"Por encima del promedio",AND(I106="Moderado",U106="Fuerte"),"Bajo",AND(I106="Moderado",U106="Aceptable"),"Moderado",AND(I106="Moderado",U106="Necesita mejora"),"Por encima del promedio",AND(I106="Moderado",U106="Débil"),"Alto",AND(I106="Por encima del promedio",U106="Fuerte"),"Moderado",AND(I106="Por encima del promedio",U106="Aceptable"),"Por encima del promedio",AND(I106="Por encima del promedio",U106="Necesita mejora"),"Alto",AND(I106="Por encima del promedio",U106="Débil"),"Alto",AND(I106="Alto",U106="Fuerte"),"Por encima del promedio",AND(I106="Alto",U106="Aceptable"),"Alto",AND(I106="Alto",U106="Necesita mejora"),"Alto",AND(I106="Alto",U106="Débil"),"Alto")</f>
        <v>#N/A</v>
      </c>
      <c r="W106" s="7" t="e" cm="1">
        <f t="array" ref="W106">_xlfn.IFS(V106="Bajo","Asumir",V106="Moderado","Reducir",V106="Por encima del promedio","Evitar",V106="Alto","Evitar")</f>
        <v>#N/A</v>
      </c>
      <c r="X106" s="4"/>
      <c r="Y106" s="5"/>
      <c r="Z106" s="4"/>
      <c r="AA106" s="4"/>
      <c r="AB106" s="8"/>
      <c r="AC106" s="5"/>
      <c r="AD106" s="21"/>
      <c r="AE106" s="21"/>
      <c r="AF106" s="5"/>
      <c r="AG106" s="8"/>
      <c r="AH106" s="5"/>
      <c r="AI106" s="21"/>
      <c r="AJ106" s="21"/>
      <c r="AK106" s="5"/>
      <c r="AL106" s="8"/>
      <c r="AM106" s="5"/>
      <c r="AN106" s="21"/>
      <c r="AO106" s="21"/>
      <c r="AP106" s="4"/>
      <c r="AQ106" s="8"/>
      <c r="AR106" s="5"/>
      <c r="AS106" s="21"/>
      <c r="AT106" s="21"/>
      <c r="AU106" s="4"/>
      <c r="AV106" s="8"/>
      <c r="AW106" s="5"/>
      <c r="AX106" s="21"/>
      <c r="AY106" s="21"/>
      <c r="AZ106" s="4"/>
      <c r="BA106" s="8"/>
      <c r="BB106" s="5"/>
      <c r="BC106" s="21"/>
      <c r="BD106" s="21"/>
      <c r="BE106" s="4"/>
      <c r="BF106" s="8"/>
      <c r="BG106" s="5"/>
      <c r="BH106" s="21"/>
      <c r="BI106" s="21"/>
      <c r="BJ106" s="4"/>
      <c r="BK106" s="8"/>
      <c r="BL106" s="5"/>
      <c r="BM106" s="21"/>
      <c r="BN106" s="21"/>
      <c r="BO106" s="4"/>
      <c r="BP106" s="8"/>
      <c r="BQ106" s="5"/>
      <c r="BR106" s="21"/>
      <c r="BS106" s="21"/>
      <c r="BT106" s="4"/>
      <c r="BU106" s="8"/>
      <c r="BV106" s="5"/>
      <c r="BW106" s="21"/>
      <c r="BX106" s="21"/>
      <c r="BY106" s="4"/>
      <c r="BZ106" s="8"/>
      <c r="CA106" s="5"/>
      <c r="CB106" s="21"/>
      <c r="CC106" s="21"/>
      <c r="CD106" s="4"/>
      <c r="CE106" s="8"/>
      <c r="CF106" s="5"/>
      <c r="CG106" s="21"/>
      <c r="CH106" s="21"/>
      <c r="CI106" s="4"/>
      <c r="CJ106" s="36"/>
      <c r="CK106" s="37"/>
    </row>
    <row r="107" spans="1:89" ht="49.5" customHeight="1" x14ac:dyDescent="0.2">
      <c r="A107" s="86"/>
      <c r="B107" s="5"/>
      <c r="C107" s="70"/>
      <c r="D107" s="70"/>
      <c r="E107" s="70"/>
      <c r="F107" s="4"/>
      <c r="G107" s="9"/>
      <c r="H107" s="20"/>
      <c r="I107" s="34"/>
      <c r="J107" s="6"/>
      <c r="K107" s="89"/>
      <c r="L107" s="90"/>
      <c r="M107" s="90"/>
      <c r="N107" s="90"/>
      <c r="O107" s="90"/>
      <c r="P107" s="90"/>
      <c r="Q107" s="89">
        <f t="shared" si="6"/>
        <v>0</v>
      </c>
      <c r="R107" s="89">
        <f t="shared" si="7"/>
        <v>0</v>
      </c>
      <c r="S107" s="88"/>
      <c r="T107" s="88"/>
      <c r="U107" s="35" t="str" cm="1">
        <f t="array" ref="U107">_xlfn.IFS(R107&lt;=0,"No aplica",R107&lt;=39,"Débil",R107&lt;=59,"Necesita mejora",R107&lt;=79,"Aceptable",R107&lt;=100,"Fuerte")</f>
        <v>No aplica</v>
      </c>
      <c r="V107" s="34" t="e" cm="1">
        <f t="array" ref="V107">_xlfn.IFS(AND(I107="Bajo",U107="Fuerte"),"Bajo",AND(I107="Bajo",U107="Aceptable"),"Bajo",AND(I107="Bajo",U107="Necesita mejora"),"Moderado",AND(I107="Bajo",U107="Débil"),"Por encima del promedio",AND(I107="Moderado",U107="Fuerte"),"Bajo",AND(I107="Moderado",U107="Aceptable"),"Moderado",AND(I107="Moderado",U107="Necesita mejora"),"Por encima del promedio",AND(I107="Moderado",U107="Débil"),"Alto",AND(I107="Por encima del promedio",U107="Fuerte"),"Moderado",AND(I107="Por encima del promedio",U107="Aceptable"),"Por encima del promedio",AND(I107="Por encima del promedio",U107="Necesita mejora"),"Alto",AND(I107="Por encima del promedio",U107="Débil"),"Alto",AND(I107="Alto",U107="Fuerte"),"Por encima del promedio",AND(I107="Alto",U107="Aceptable"),"Alto",AND(I107="Alto",U107="Necesita mejora"),"Alto",AND(I107="Alto",U107="Débil"),"Alto")</f>
        <v>#N/A</v>
      </c>
      <c r="W107" s="7" t="e" cm="1">
        <f t="array" ref="W107">_xlfn.IFS(V107="Bajo","Asumir",V107="Moderado","Reducir",V107="Por encima del promedio","Evitar",V107="Alto","Evitar")</f>
        <v>#N/A</v>
      </c>
      <c r="X107" s="4"/>
      <c r="Y107" s="5"/>
      <c r="Z107" s="4"/>
      <c r="AA107" s="4"/>
      <c r="AB107" s="8"/>
      <c r="AC107" s="5"/>
      <c r="AD107" s="21"/>
      <c r="AE107" s="21"/>
      <c r="AF107" s="5"/>
      <c r="AG107" s="8"/>
      <c r="AH107" s="5"/>
      <c r="AI107" s="21"/>
      <c r="AJ107" s="21"/>
      <c r="AK107" s="5"/>
      <c r="AL107" s="8"/>
      <c r="AM107" s="5"/>
      <c r="AN107" s="21"/>
      <c r="AO107" s="21"/>
      <c r="AP107" s="4"/>
      <c r="AQ107" s="8"/>
      <c r="AR107" s="5"/>
      <c r="AS107" s="21"/>
      <c r="AT107" s="21"/>
      <c r="AU107" s="4"/>
      <c r="AV107" s="8"/>
      <c r="AW107" s="5"/>
      <c r="AX107" s="21"/>
      <c r="AY107" s="21"/>
      <c r="AZ107" s="4"/>
      <c r="BA107" s="8"/>
      <c r="BB107" s="5"/>
      <c r="BC107" s="21"/>
      <c r="BD107" s="21"/>
      <c r="BE107" s="4"/>
      <c r="BF107" s="8"/>
      <c r="BG107" s="5"/>
      <c r="BH107" s="21"/>
      <c r="BI107" s="21"/>
      <c r="BJ107" s="4"/>
      <c r="BK107" s="8"/>
      <c r="BL107" s="5"/>
      <c r="BM107" s="21"/>
      <c r="BN107" s="21"/>
      <c r="BO107" s="4"/>
      <c r="BP107" s="8"/>
      <c r="BQ107" s="5"/>
      <c r="BR107" s="21"/>
      <c r="BS107" s="21"/>
      <c r="BT107" s="4"/>
      <c r="BU107" s="8"/>
      <c r="BV107" s="5"/>
      <c r="BW107" s="21"/>
      <c r="BX107" s="21"/>
      <c r="BY107" s="4"/>
      <c r="BZ107" s="8"/>
      <c r="CA107" s="5"/>
      <c r="CB107" s="21"/>
      <c r="CC107" s="21"/>
      <c r="CD107" s="4"/>
      <c r="CE107" s="8"/>
      <c r="CF107" s="5"/>
      <c r="CG107" s="21"/>
      <c r="CH107" s="21"/>
      <c r="CI107" s="4"/>
      <c r="CJ107" s="36"/>
      <c r="CK107" s="37"/>
    </row>
    <row r="108" spans="1:89" ht="49.5" customHeight="1" x14ac:dyDescent="0.2">
      <c r="A108" s="86"/>
      <c r="B108" s="5"/>
      <c r="C108" s="70"/>
      <c r="D108" s="70"/>
      <c r="E108" s="70"/>
      <c r="F108" s="4"/>
      <c r="G108" s="9"/>
      <c r="H108" s="20"/>
      <c r="I108" s="34"/>
      <c r="J108" s="6"/>
      <c r="K108" s="89"/>
      <c r="L108" s="90"/>
      <c r="M108" s="90"/>
      <c r="N108" s="90"/>
      <c r="O108" s="90"/>
      <c r="P108" s="90"/>
      <c r="Q108" s="89">
        <f t="shared" si="6"/>
        <v>0</v>
      </c>
      <c r="R108" s="89">
        <f t="shared" si="7"/>
        <v>0</v>
      </c>
      <c r="S108" s="88"/>
      <c r="T108" s="88"/>
      <c r="U108" s="35" t="str" cm="1">
        <f t="array" ref="U108">_xlfn.IFS(R108&lt;=0,"No aplica",R108&lt;=39,"Débil",R108&lt;=59,"Necesita mejora",R108&lt;=79,"Aceptable",R108&lt;=100,"Fuerte")</f>
        <v>No aplica</v>
      </c>
      <c r="V108" s="34" t="e" cm="1">
        <f t="array" ref="V108">_xlfn.IFS(AND(I108="Bajo",U108="Fuerte"),"Bajo",AND(I108="Bajo",U108="Aceptable"),"Bajo",AND(I108="Bajo",U108="Necesita mejora"),"Moderado",AND(I108="Bajo",U108="Débil"),"Por encima del promedio",AND(I108="Moderado",U108="Fuerte"),"Bajo",AND(I108="Moderado",U108="Aceptable"),"Moderado",AND(I108="Moderado",U108="Necesita mejora"),"Por encima del promedio",AND(I108="Moderado",U108="Débil"),"Alto",AND(I108="Por encima del promedio",U108="Fuerte"),"Moderado",AND(I108="Por encima del promedio",U108="Aceptable"),"Por encima del promedio",AND(I108="Por encima del promedio",U108="Necesita mejora"),"Alto",AND(I108="Por encima del promedio",U108="Débil"),"Alto",AND(I108="Alto",U108="Fuerte"),"Por encima del promedio",AND(I108="Alto",U108="Aceptable"),"Alto",AND(I108="Alto",U108="Necesita mejora"),"Alto",AND(I108="Alto",U108="Débil"),"Alto")</f>
        <v>#N/A</v>
      </c>
      <c r="W108" s="7" t="e" cm="1">
        <f t="array" ref="W108">_xlfn.IFS(V108="Bajo","Asumir",V108="Moderado","Reducir",V108="Por encima del promedio","Evitar",V108="Alto","Evitar")</f>
        <v>#N/A</v>
      </c>
      <c r="X108" s="4"/>
      <c r="Y108" s="5"/>
      <c r="Z108" s="4"/>
      <c r="AA108" s="4"/>
      <c r="AB108" s="8"/>
      <c r="AC108" s="5"/>
      <c r="AD108" s="21"/>
      <c r="AE108" s="21"/>
      <c r="AF108" s="5"/>
      <c r="AG108" s="8"/>
      <c r="AH108" s="5"/>
      <c r="AI108" s="21"/>
      <c r="AJ108" s="21"/>
      <c r="AK108" s="5"/>
      <c r="AL108" s="8"/>
      <c r="AM108" s="5"/>
      <c r="AN108" s="21"/>
      <c r="AO108" s="21"/>
      <c r="AP108" s="4"/>
      <c r="AQ108" s="8"/>
      <c r="AR108" s="5"/>
      <c r="AS108" s="21"/>
      <c r="AT108" s="21"/>
      <c r="AU108" s="4"/>
      <c r="AV108" s="8"/>
      <c r="AW108" s="5"/>
      <c r="AX108" s="21"/>
      <c r="AY108" s="21"/>
      <c r="AZ108" s="4"/>
      <c r="BA108" s="8"/>
      <c r="BB108" s="5"/>
      <c r="BC108" s="21"/>
      <c r="BD108" s="21"/>
      <c r="BE108" s="4"/>
      <c r="BF108" s="8"/>
      <c r="BG108" s="5"/>
      <c r="BH108" s="21"/>
      <c r="BI108" s="21"/>
      <c r="BJ108" s="4"/>
      <c r="BK108" s="8"/>
      <c r="BL108" s="5"/>
      <c r="BM108" s="21"/>
      <c r="BN108" s="21"/>
      <c r="BO108" s="4"/>
      <c r="BP108" s="8"/>
      <c r="BQ108" s="5"/>
      <c r="BR108" s="21"/>
      <c r="BS108" s="21"/>
      <c r="BT108" s="4"/>
      <c r="BU108" s="8"/>
      <c r="BV108" s="5"/>
      <c r="BW108" s="21"/>
      <c r="BX108" s="21"/>
      <c r="BY108" s="4"/>
      <c r="BZ108" s="8"/>
      <c r="CA108" s="5"/>
      <c r="CB108" s="21"/>
      <c r="CC108" s="21"/>
      <c r="CD108" s="4"/>
      <c r="CE108" s="8"/>
      <c r="CF108" s="5"/>
      <c r="CG108" s="21"/>
      <c r="CH108" s="21"/>
      <c r="CI108" s="4"/>
      <c r="CJ108" s="36"/>
      <c r="CK108" s="37"/>
    </row>
    <row r="109" spans="1:89" ht="49.5" customHeight="1" x14ac:dyDescent="0.2">
      <c r="A109" s="86"/>
      <c r="B109" s="5"/>
      <c r="C109" s="70"/>
      <c r="D109" s="70"/>
      <c r="E109" s="70"/>
      <c r="F109" s="4"/>
      <c r="G109" s="9"/>
      <c r="H109" s="20"/>
      <c r="I109" s="34"/>
      <c r="J109" s="6"/>
      <c r="K109" s="89"/>
      <c r="L109" s="90"/>
      <c r="M109" s="90"/>
      <c r="N109" s="90"/>
      <c r="O109" s="90"/>
      <c r="P109" s="90"/>
      <c r="Q109" s="89">
        <f t="shared" si="6"/>
        <v>0</v>
      </c>
      <c r="R109" s="89">
        <f t="shared" si="7"/>
        <v>0</v>
      </c>
      <c r="S109" s="88"/>
      <c r="T109" s="88"/>
      <c r="U109" s="35" t="str" cm="1">
        <f t="array" ref="U109">_xlfn.IFS(R109&lt;=0,"No aplica",R109&lt;=39,"Débil",R109&lt;=59,"Necesita mejora",R109&lt;=79,"Aceptable",R109&lt;=100,"Fuerte")</f>
        <v>No aplica</v>
      </c>
      <c r="V109" s="34" t="e" cm="1">
        <f t="array" ref="V109">_xlfn.IFS(AND(I109="Bajo",U109="Fuerte"),"Bajo",AND(I109="Bajo",U109="Aceptable"),"Bajo",AND(I109="Bajo",U109="Necesita mejora"),"Moderado",AND(I109="Bajo",U109="Débil"),"Por encima del promedio",AND(I109="Moderado",U109="Fuerte"),"Bajo",AND(I109="Moderado",U109="Aceptable"),"Moderado",AND(I109="Moderado",U109="Necesita mejora"),"Por encima del promedio",AND(I109="Moderado",U109="Débil"),"Alto",AND(I109="Por encima del promedio",U109="Fuerte"),"Moderado",AND(I109="Por encima del promedio",U109="Aceptable"),"Por encima del promedio",AND(I109="Por encima del promedio",U109="Necesita mejora"),"Alto",AND(I109="Por encima del promedio",U109="Débil"),"Alto",AND(I109="Alto",U109="Fuerte"),"Por encima del promedio",AND(I109="Alto",U109="Aceptable"),"Alto",AND(I109="Alto",U109="Necesita mejora"),"Alto",AND(I109="Alto",U109="Débil"),"Alto")</f>
        <v>#N/A</v>
      </c>
      <c r="W109" s="7" t="e" cm="1">
        <f t="array" ref="W109">_xlfn.IFS(V109="Bajo","Asumir",V109="Moderado","Reducir",V109="Por encima del promedio","Evitar",V109="Alto","Evitar")</f>
        <v>#N/A</v>
      </c>
      <c r="X109" s="4"/>
      <c r="Y109" s="5"/>
      <c r="Z109" s="4"/>
      <c r="AA109" s="4"/>
      <c r="AB109" s="8"/>
      <c r="AC109" s="5"/>
      <c r="AD109" s="21"/>
      <c r="AE109" s="21"/>
      <c r="AF109" s="5"/>
      <c r="AG109" s="8"/>
      <c r="AH109" s="5"/>
      <c r="AI109" s="21"/>
      <c r="AJ109" s="21"/>
      <c r="AK109" s="5"/>
      <c r="AL109" s="8"/>
      <c r="AM109" s="5"/>
      <c r="AN109" s="21"/>
      <c r="AO109" s="21"/>
      <c r="AP109" s="4"/>
      <c r="AQ109" s="8"/>
      <c r="AR109" s="5"/>
      <c r="AS109" s="21"/>
      <c r="AT109" s="21"/>
      <c r="AU109" s="4"/>
      <c r="AV109" s="8"/>
      <c r="AW109" s="5"/>
      <c r="AX109" s="21"/>
      <c r="AY109" s="21"/>
      <c r="AZ109" s="4"/>
      <c r="BA109" s="8"/>
      <c r="BB109" s="5"/>
      <c r="BC109" s="21"/>
      <c r="BD109" s="21"/>
      <c r="BE109" s="4"/>
      <c r="BF109" s="8"/>
      <c r="BG109" s="5"/>
      <c r="BH109" s="21"/>
      <c r="BI109" s="21"/>
      <c r="BJ109" s="4"/>
      <c r="BK109" s="8"/>
      <c r="BL109" s="5"/>
      <c r="BM109" s="21"/>
      <c r="BN109" s="21"/>
      <c r="BO109" s="4"/>
      <c r="BP109" s="8"/>
      <c r="BQ109" s="5"/>
      <c r="BR109" s="21"/>
      <c r="BS109" s="21"/>
      <c r="BT109" s="4"/>
      <c r="BU109" s="8"/>
      <c r="BV109" s="5"/>
      <c r="BW109" s="21"/>
      <c r="BX109" s="21"/>
      <c r="BY109" s="4"/>
      <c r="BZ109" s="8"/>
      <c r="CA109" s="5"/>
      <c r="CB109" s="21"/>
      <c r="CC109" s="21"/>
      <c r="CD109" s="4"/>
      <c r="CE109" s="8"/>
      <c r="CF109" s="5"/>
      <c r="CG109" s="21"/>
      <c r="CH109" s="21"/>
      <c r="CI109" s="4"/>
      <c r="CJ109" s="36"/>
      <c r="CK109" s="37"/>
    </row>
    <row r="110" spans="1:89" ht="49.5" customHeight="1" x14ac:dyDescent="0.2">
      <c r="A110" s="86"/>
      <c r="B110" s="5"/>
      <c r="C110" s="70"/>
      <c r="D110" s="70"/>
      <c r="E110" s="70"/>
      <c r="F110" s="4"/>
      <c r="G110" s="9"/>
      <c r="H110" s="20"/>
      <c r="I110" s="34"/>
      <c r="J110" s="6"/>
      <c r="K110" s="89"/>
      <c r="L110" s="90"/>
      <c r="M110" s="90"/>
      <c r="N110" s="90"/>
      <c r="O110" s="90"/>
      <c r="P110" s="90"/>
      <c r="Q110" s="89">
        <f t="shared" si="6"/>
        <v>0</v>
      </c>
      <c r="R110" s="89">
        <f t="shared" si="7"/>
        <v>0</v>
      </c>
      <c r="S110" s="88"/>
      <c r="T110" s="88"/>
      <c r="U110" s="35" t="str" cm="1">
        <f t="array" ref="U110">_xlfn.IFS(R110&lt;=0,"No aplica",R110&lt;=39,"Débil",R110&lt;=59,"Necesita mejora",R110&lt;=79,"Aceptable",R110&lt;=100,"Fuerte")</f>
        <v>No aplica</v>
      </c>
      <c r="V110" s="34" t="e" cm="1">
        <f t="array" ref="V110">_xlfn.IFS(AND(I110="Bajo",U110="Fuerte"),"Bajo",AND(I110="Bajo",U110="Aceptable"),"Bajo",AND(I110="Bajo",U110="Necesita mejora"),"Moderado",AND(I110="Bajo",U110="Débil"),"Por encima del promedio",AND(I110="Moderado",U110="Fuerte"),"Bajo",AND(I110="Moderado",U110="Aceptable"),"Moderado",AND(I110="Moderado",U110="Necesita mejora"),"Por encima del promedio",AND(I110="Moderado",U110="Débil"),"Alto",AND(I110="Por encima del promedio",U110="Fuerte"),"Moderado",AND(I110="Por encima del promedio",U110="Aceptable"),"Por encima del promedio",AND(I110="Por encima del promedio",U110="Necesita mejora"),"Alto",AND(I110="Por encima del promedio",U110="Débil"),"Alto",AND(I110="Alto",U110="Fuerte"),"Por encima del promedio",AND(I110="Alto",U110="Aceptable"),"Alto",AND(I110="Alto",U110="Necesita mejora"),"Alto",AND(I110="Alto",U110="Débil"),"Alto")</f>
        <v>#N/A</v>
      </c>
      <c r="W110" s="7" t="e" cm="1">
        <f t="array" ref="W110">_xlfn.IFS(V110="Bajo","Asumir",V110="Moderado","Reducir",V110="Por encima del promedio","Evitar",V110="Alto","Evitar")</f>
        <v>#N/A</v>
      </c>
      <c r="X110" s="4"/>
      <c r="Y110" s="5"/>
      <c r="Z110" s="4"/>
      <c r="AA110" s="4"/>
      <c r="AB110" s="8"/>
      <c r="AC110" s="5"/>
      <c r="AD110" s="21"/>
      <c r="AE110" s="21"/>
      <c r="AF110" s="5"/>
      <c r="AG110" s="8"/>
      <c r="AH110" s="5"/>
      <c r="AI110" s="21"/>
      <c r="AJ110" s="21"/>
      <c r="AK110" s="5"/>
      <c r="AL110" s="8"/>
      <c r="AM110" s="5"/>
      <c r="AN110" s="21"/>
      <c r="AO110" s="21"/>
      <c r="AP110" s="4"/>
      <c r="AQ110" s="8"/>
      <c r="AR110" s="5"/>
      <c r="AS110" s="21"/>
      <c r="AT110" s="21"/>
      <c r="AU110" s="4"/>
      <c r="AV110" s="8"/>
      <c r="AW110" s="5"/>
      <c r="AX110" s="21"/>
      <c r="AY110" s="21"/>
      <c r="AZ110" s="4"/>
      <c r="BA110" s="8"/>
      <c r="BB110" s="5"/>
      <c r="BC110" s="21"/>
      <c r="BD110" s="21"/>
      <c r="BE110" s="4"/>
      <c r="BF110" s="8"/>
      <c r="BG110" s="5"/>
      <c r="BH110" s="21"/>
      <c r="BI110" s="21"/>
      <c r="BJ110" s="4"/>
      <c r="BK110" s="8"/>
      <c r="BL110" s="5"/>
      <c r="BM110" s="21"/>
      <c r="BN110" s="21"/>
      <c r="BO110" s="4"/>
      <c r="BP110" s="8"/>
      <c r="BQ110" s="5"/>
      <c r="BR110" s="21"/>
      <c r="BS110" s="21"/>
      <c r="BT110" s="4"/>
      <c r="BU110" s="8"/>
      <c r="BV110" s="5"/>
      <c r="BW110" s="21"/>
      <c r="BX110" s="21"/>
      <c r="BY110" s="4"/>
      <c r="BZ110" s="8"/>
      <c r="CA110" s="5"/>
      <c r="CB110" s="21"/>
      <c r="CC110" s="21"/>
      <c r="CD110" s="4"/>
      <c r="CE110" s="8"/>
      <c r="CF110" s="5"/>
      <c r="CG110" s="21"/>
      <c r="CH110" s="21"/>
      <c r="CI110" s="4"/>
      <c r="CJ110" s="36"/>
      <c r="CK110" s="37"/>
    </row>
    <row r="111" spans="1:89" ht="49.5" customHeight="1" x14ac:dyDescent="0.2">
      <c r="A111" s="86"/>
      <c r="B111" s="5"/>
      <c r="C111" s="70"/>
      <c r="D111" s="70"/>
      <c r="E111" s="70"/>
      <c r="F111" s="4"/>
      <c r="G111" s="9"/>
      <c r="H111" s="20"/>
      <c r="I111" s="34"/>
      <c r="J111" s="6"/>
      <c r="K111" s="89"/>
      <c r="L111" s="90"/>
      <c r="M111" s="90"/>
      <c r="N111" s="90"/>
      <c r="O111" s="90"/>
      <c r="P111" s="90"/>
      <c r="Q111" s="89">
        <f t="shared" si="6"/>
        <v>0</v>
      </c>
      <c r="R111" s="89">
        <f t="shared" si="7"/>
        <v>0</v>
      </c>
      <c r="S111" s="88"/>
      <c r="T111" s="88"/>
      <c r="U111" s="35" t="str" cm="1">
        <f t="array" ref="U111">_xlfn.IFS(R111&lt;=0,"No aplica",R111&lt;=39,"Débil",R111&lt;=59,"Necesita mejora",R111&lt;=79,"Aceptable",R111&lt;=100,"Fuerte")</f>
        <v>No aplica</v>
      </c>
      <c r="V111" s="34" t="e" cm="1">
        <f t="array" ref="V111">_xlfn.IFS(AND(I111="Bajo",U111="Fuerte"),"Bajo",AND(I111="Bajo",U111="Aceptable"),"Bajo",AND(I111="Bajo",U111="Necesita mejora"),"Moderado",AND(I111="Bajo",U111="Débil"),"Por encima del promedio",AND(I111="Moderado",U111="Fuerte"),"Bajo",AND(I111="Moderado",U111="Aceptable"),"Moderado",AND(I111="Moderado",U111="Necesita mejora"),"Por encima del promedio",AND(I111="Moderado",U111="Débil"),"Alto",AND(I111="Por encima del promedio",U111="Fuerte"),"Moderado",AND(I111="Por encima del promedio",U111="Aceptable"),"Por encima del promedio",AND(I111="Por encima del promedio",U111="Necesita mejora"),"Alto",AND(I111="Por encima del promedio",U111="Débil"),"Alto",AND(I111="Alto",U111="Fuerte"),"Por encima del promedio",AND(I111="Alto",U111="Aceptable"),"Alto",AND(I111="Alto",U111="Necesita mejora"),"Alto",AND(I111="Alto",U111="Débil"),"Alto")</f>
        <v>#N/A</v>
      </c>
      <c r="W111" s="7" t="e" cm="1">
        <f t="array" ref="W111">_xlfn.IFS(V111="Bajo","Asumir",V111="Moderado","Reducir",V111="Por encima del promedio","Evitar",V111="Alto","Evitar")</f>
        <v>#N/A</v>
      </c>
      <c r="X111" s="4"/>
      <c r="Y111" s="5"/>
      <c r="Z111" s="4"/>
      <c r="AA111" s="4"/>
      <c r="AB111" s="8"/>
      <c r="AC111" s="5"/>
      <c r="AD111" s="21"/>
      <c r="AE111" s="21"/>
      <c r="AF111" s="5"/>
      <c r="AG111" s="8"/>
      <c r="AH111" s="5"/>
      <c r="AI111" s="21"/>
      <c r="AJ111" s="21"/>
      <c r="AK111" s="5"/>
      <c r="AL111" s="8"/>
      <c r="AM111" s="5"/>
      <c r="AN111" s="21"/>
      <c r="AO111" s="21"/>
      <c r="AP111" s="4"/>
      <c r="AQ111" s="8"/>
      <c r="AR111" s="5"/>
      <c r="AS111" s="21"/>
      <c r="AT111" s="21"/>
      <c r="AU111" s="4"/>
      <c r="AV111" s="8"/>
      <c r="AW111" s="5"/>
      <c r="AX111" s="21"/>
      <c r="AY111" s="21"/>
      <c r="AZ111" s="4"/>
      <c r="BA111" s="8"/>
      <c r="BB111" s="5"/>
      <c r="BC111" s="21"/>
      <c r="BD111" s="21"/>
      <c r="BE111" s="4"/>
      <c r="BF111" s="8"/>
      <c r="BG111" s="5"/>
      <c r="BH111" s="21"/>
      <c r="BI111" s="21"/>
      <c r="BJ111" s="4"/>
      <c r="BK111" s="8"/>
      <c r="BL111" s="5"/>
      <c r="BM111" s="21"/>
      <c r="BN111" s="21"/>
      <c r="BO111" s="4"/>
      <c r="BP111" s="8"/>
      <c r="BQ111" s="5"/>
      <c r="BR111" s="21"/>
      <c r="BS111" s="21"/>
      <c r="BT111" s="4"/>
      <c r="BU111" s="8"/>
      <c r="BV111" s="5"/>
      <c r="BW111" s="21"/>
      <c r="BX111" s="21"/>
      <c r="BY111" s="4"/>
      <c r="BZ111" s="8"/>
      <c r="CA111" s="5"/>
      <c r="CB111" s="21"/>
      <c r="CC111" s="21"/>
      <c r="CD111" s="4"/>
      <c r="CE111" s="8"/>
      <c r="CF111" s="5"/>
      <c r="CG111" s="21"/>
      <c r="CH111" s="21"/>
      <c r="CI111" s="4"/>
      <c r="CJ111" s="36"/>
      <c r="CK111" s="37"/>
    </row>
    <row r="112" spans="1:89" ht="49.5" customHeight="1" x14ac:dyDescent="0.2">
      <c r="A112" s="86"/>
      <c r="B112" s="5"/>
      <c r="C112" s="70"/>
      <c r="D112" s="70"/>
      <c r="E112" s="70"/>
      <c r="F112" s="4"/>
      <c r="G112" s="9"/>
      <c r="H112" s="20"/>
      <c r="I112" s="34"/>
      <c r="J112" s="6"/>
      <c r="K112" s="89"/>
      <c r="L112" s="90"/>
      <c r="M112" s="90"/>
      <c r="N112" s="90"/>
      <c r="O112" s="90"/>
      <c r="P112" s="90"/>
      <c r="Q112" s="89">
        <f t="shared" si="6"/>
        <v>0</v>
      </c>
      <c r="R112" s="89">
        <f t="shared" si="7"/>
        <v>0</v>
      </c>
      <c r="S112" s="88"/>
      <c r="T112" s="88"/>
      <c r="U112" s="35" t="str" cm="1">
        <f t="array" ref="U112">_xlfn.IFS(R112&lt;=0,"No aplica",R112&lt;=39,"Débil",R112&lt;=59,"Necesita mejora",R112&lt;=79,"Aceptable",R112&lt;=100,"Fuerte")</f>
        <v>No aplica</v>
      </c>
      <c r="V112" s="34" t="e" cm="1">
        <f t="array" ref="V112">_xlfn.IFS(AND(I112="Bajo",U112="Fuerte"),"Bajo",AND(I112="Bajo",U112="Aceptable"),"Bajo",AND(I112="Bajo",U112="Necesita mejora"),"Moderado",AND(I112="Bajo",U112="Débil"),"Por encima del promedio",AND(I112="Moderado",U112="Fuerte"),"Bajo",AND(I112="Moderado",U112="Aceptable"),"Moderado",AND(I112="Moderado",U112="Necesita mejora"),"Por encima del promedio",AND(I112="Moderado",U112="Débil"),"Alto",AND(I112="Por encima del promedio",U112="Fuerte"),"Moderado",AND(I112="Por encima del promedio",U112="Aceptable"),"Por encima del promedio",AND(I112="Por encima del promedio",U112="Necesita mejora"),"Alto",AND(I112="Por encima del promedio",U112="Débil"),"Alto",AND(I112="Alto",U112="Fuerte"),"Por encima del promedio",AND(I112="Alto",U112="Aceptable"),"Alto",AND(I112="Alto",U112="Necesita mejora"),"Alto",AND(I112="Alto",U112="Débil"),"Alto")</f>
        <v>#N/A</v>
      </c>
      <c r="W112" s="7" t="e" cm="1">
        <f t="array" ref="W112">_xlfn.IFS(V112="Bajo","Asumir",V112="Moderado","Reducir",V112="Por encima del promedio","Evitar",V112="Alto","Evitar")</f>
        <v>#N/A</v>
      </c>
      <c r="X112" s="4"/>
      <c r="Y112" s="5"/>
      <c r="Z112" s="4"/>
      <c r="AA112" s="4"/>
      <c r="AB112" s="8"/>
      <c r="AC112" s="5"/>
      <c r="AD112" s="21"/>
      <c r="AE112" s="21"/>
      <c r="AF112" s="5"/>
      <c r="AG112" s="8"/>
      <c r="AH112" s="5"/>
      <c r="AI112" s="21"/>
      <c r="AJ112" s="21"/>
      <c r="AK112" s="5"/>
      <c r="AL112" s="8"/>
      <c r="AM112" s="5"/>
      <c r="AN112" s="21"/>
      <c r="AO112" s="21"/>
      <c r="AP112" s="4"/>
      <c r="AQ112" s="8"/>
      <c r="AR112" s="5"/>
      <c r="AS112" s="21"/>
      <c r="AT112" s="21"/>
      <c r="AU112" s="4"/>
      <c r="AV112" s="8"/>
      <c r="AW112" s="5"/>
      <c r="AX112" s="21"/>
      <c r="AY112" s="21"/>
      <c r="AZ112" s="4"/>
      <c r="BA112" s="8"/>
      <c r="BB112" s="5"/>
      <c r="BC112" s="21"/>
      <c r="BD112" s="21"/>
      <c r="BE112" s="4"/>
      <c r="BF112" s="8"/>
      <c r="BG112" s="5"/>
      <c r="BH112" s="21"/>
      <c r="BI112" s="21"/>
      <c r="BJ112" s="4"/>
      <c r="BK112" s="8"/>
      <c r="BL112" s="5"/>
      <c r="BM112" s="21"/>
      <c r="BN112" s="21"/>
      <c r="BO112" s="4"/>
      <c r="BP112" s="8"/>
      <c r="BQ112" s="5"/>
      <c r="BR112" s="21"/>
      <c r="BS112" s="21"/>
      <c r="BT112" s="4"/>
      <c r="BU112" s="8"/>
      <c r="BV112" s="5"/>
      <c r="BW112" s="21"/>
      <c r="BX112" s="21"/>
      <c r="BY112" s="4"/>
      <c r="BZ112" s="8"/>
      <c r="CA112" s="5"/>
      <c r="CB112" s="21"/>
      <c r="CC112" s="21"/>
      <c r="CD112" s="4"/>
      <c r="CE112" s="8"/>
      <c r="CF112" s="5"/>
      <c r="CG112" s="21"/>
      <c r="CH112" s="21"/>
      <c r="CI112" s="4"/>
      <c r="CJ112" s="36"/>
      <c r="CK112" s="37"/>
    </row>
    <row r="113" spans="1:89" ht="49.5" customHeight="1" x14ac:dyDescent="0.2">
      <c r="A113" s="86"/>
      <c r="B113" s="5"/>
      <c r="C113" s="70"/>
      <c r="D113" s="70"/>
      <c r="E113" s="70"/>
      <c r="F113" s="4"/>
      <c r="G113" s="9"/>
      <c r="H113" s="20"/>
      <c r="I113" s="34"/>
      <c r="J113" s="6"/>
      <c r="K113" s="89"/>
      <c r="L113" s="90"/>
      <c r="M113" s="90"/>
      <c r="N113" s="90"/>
      <c r="O113" s="90"/>
      <c r="P113" s="90"/>
      <c r="Q113" s="89">
        <f t="shared" si="6"/>
        <v>0</v>
      </c>
      <c r="R113" s="89">
        <f t="shared" si="7"/>
        <v>0</v>
      </c>
      <c r="S113" s="88"/>
      <c r="T113" s="88"/>
      <c r="U113" s="35" t="str" cm="1">
        <f t="array" ref="U113">_xlfn.IFS(R113&lt;=0,"No aplica",R113&lt;=39,"Débil",R113&lt;=59,"Necesita mejora",R113&lt;=79,"Aceptable",R113&lt;=100,"Fuerte")</f>
        <v>No aplica</v>
      </c>
      <c r="V113" s="34" t="e" cm="1">
        <f t="array" ref="V113">_xlfn.IFS(AND(I113="Bajo",U113="Fuerte"),"Bajo",AND(I113="Bajo",U113="Aceptable"),"Bajo",AND(I113="Bajo",U113="Necesita mejora"),"Moderado",AND(I113="Bajo",U113="Débil"),"Por encima del promedio",AND(I113="Moderado",U113="Fuerte"),"Bajo",AND(I113="Moderado",U113="Aceptable"),"Moderado",AND(I113="Moderado",U113="Necesita mejora"),"Por encima del promedio",AND(I113="Moderado",U113="Débil"),"Alto",AND(I113="Por encima del promedio",U113="Fuerte"),"Moderado",AND(I113="Por encima del promedio",U113="Aceptable"),"Por encima del promedio",AND(I113="Por encima del promedio",U113="Necesita mejora"),"Alto",AND(I113="Por encima del promedio",U113="Débil"),"Alto",AND(I113="Alto",U113="Fuerte"),"Por encima del promedio",AND(I113="Alto",U113="Aceptable"),"Alto",AND(I113="Alto",U113="Necesita mejora"),"Alto",AND(I113="Alto",U113="Débil"),"Alto")</f>
        <v>#N/A</v>
      </c>
      <c r="W113" s="7" t="e" cm="1">
        <f t="array" ref="W113">_xlfn.IFS(V113="Bajo","Asumir",V113="Moderado","Reducir",V113="Por encima del promedio","Evitar",V113="Alto","Evitar")</f>
        <v>#N/A</v>
      </c>
      <c r="X113" s="4"/>
      <c r="Y113" s="5"/>
      <c r="Z113" s="4"/>
      <c r="AA113" s="4"/>
      <c r="AB113" s="8"/>
      <c r="AC113" s="5"/>
      <c r="AD113" s="21"/>
      <c r="AE113" s="21"/>
      <c r="AF113" s="5"/>
      <c r="AG113" s="8"/>
      <c r="AH113" s="5"/>
      <c r="AI113" s="21"/>
      <c r="AJ113" s="21"/>
      <c r="AK113" s="5"/>
      <c r="AL113" s="8"/>
      <c r="AM113" s="5"/>
      <c r="AN113" s="21"/>
      <c r="AO113" s="21"/>
      <c r="AP113" s="4"/>
      <c r="AQ113" s="8"/>
      <c r="AR113" s="5"/>
      <c r="AS113" s="21"/>
      <c r="AT113" s="21"/>
      <c r="AU113" s="4"/>
      <c r="AV113" s="8"/>
      <c r="AW113" s="5"/>
      <c r="AX113" s="21"/>
      <c r="AY113" s="21"/>
      <c r="AZ113" s="4"/>
      <c r="BA113" s="8"/>
      <c r="BB113" s="5"/>
      <c r="BC113" s="21"/>
      <c r="BD113" s="21"/>
      <c r="BE113" s="4"/>
      <c r="BF113" s="8"/>
      <c r="BG113" s="5"/>
      <c r="BH113" s="21"/>
      <c r="BI113" s="21"/>
      <c r="BJ113" s="4"/>
      <c r="BK113" s="8"/>
      <c r="BL113" s="5"/>
      <c r="BM113" s="21"/>
      <c r="BN113" s="21"/>
      <c r="BO113" s="4"/>
      <c r="BP113" s="8"/>
      <c r="BQ113" s="5"/>
      <c r="BR113" s="21"/>
      <c r="BS113" s="21"/>
      <c r="BT113" s="4"/>
      <c r="BU113" s="8"/>
      <c r="BV113" s="5"/>
      <c r="BW113" s="21"/>
      <c r="BX113" s="21"/>
      <c r="BY113" s="4"/>
      <c r="BZ113" s="8"/>
      <c r="CA113" s="5"/>
      <c r="CB113" s="21"/>
      <c r="CC113" s="21"/>
      <c r="CD113" s="4"/>
      <c r="CE113" s="8"/>
      <c r="CF113" s="5"/>
      <c r="CG113" s="21"/>
      <c r="CH113" s="21"/>
      <c r="CI113" s="4"/>
      <c r="CJ113" s="36"/>
      <c r="CK113" s="37"/>
    </row>
    <row r="114" spans="1:89" ht="49.5" customHeight="1" x14ac:dyDescent="0.2">
      <c r="A114" s="86"/>
      <c r="B114" s="5"/>
      <c r="C114" s="70"/>
      <c r="D114" s="70"/>
      <c r="E114" s="70"/>
      <c r="F114" s="4"/>
      <c r="G114" s="9"/>
      <c r="H114" s="20"/>
      <c r="I114" s="34"/>
      <c r="J114" s="6"/>
      <c r="K114" s="89"/>
      <c r="L114" s="90"/>
      <c r="M114" s="90"/>
      <c r="N114" s="90"/>
      <c r="O114" s="90"/>
      <c r="P114" s="90"/>
      <c r="Q114" s="89">
        <f t="shared" si="6"/>
        <v>0</v>
      </c>
      <c r="R114" s="89">
        <f t="shared" si="7"/>
        <v>0</v>
      </c>
      <c r="S114" s="88"/>
      <c r="T114" s="88"/>
      <c r="U114" s="35" t="str" cm="1">
        <f t="array" ref="U114">_xlfn.IFS(R114&lt;=0,"No aplica",R114&lt;=39,"Débil",R114&lt;=59,"Necesita mejora",R114&lt;=79,"Aceptable",R114&lt;=100,"Fuerte")</f>
        <v>No aplica</v>
      </c>
      <c r="V114" s="34" t="e" cm="1">
        <f t="array" ref="V114">_xlfn.IFS(AND(I114="Bajo",U114="Fuerte"),"Bajo",AND(I114="Bajo",U114="Aceptable"),"Bajo",AND(I114="Bajo",U114="Necesita mejora"),"Moderado",AND(I114="Bajo",U114="Débil"),"Por encima del promedio",AND(I114="Moderado",U114="Fuerte"),"Bajo",AND(I114="Moderado",U114="Aceptable"),"Moderado",AND(I114="Moderado",U114="Necesita mejora"),"Por encima del promedio",AND(I114="Moderado",U114="Débil"),"Alto",AND(I114="Por encima del promedio",U114="Fuerte"),"Moderado",AND(I114="Por encima del promedio",U114="Aceptable"),"Por encima del promedio",AND(I114="Por encima del promedio",U114="Necesita mejora"),"Alto",AND(I114="Por encima del promedio",U114="Débil"),"Alto",AND(I114="Alto",U114="Fuerte"),"Por encima del promedio",AND(I114="Alto",U114="Aceptable"),"Alto",AND(I114="Alto",U114="Necesita mejora"),"Alto",AND(I114="Alto",U114="Débil"),"Alto")</f>
        <v>#N/A</v>
      </c>
      <c r="W114" s="7" t="e" cm="1">
        <f t="array" ref="W114">_xlfn.IFS(V114="Bajo","Asumir",V114="Moderado","Reducir",V114="Por encima del promedio","Evitar",V114="Alto","Evitar")</f>
        <v>#N/A</v>
      </c>
      <c r="X114" s="4"/>
      <c r="Y114" s="5"/>
      <c r="Z114" s="4"/>
      <c r="AA114" s="4"/>
      <c r="AB114" s="8"/>
      <c r="AC114" s="5"/>
      <c r="AD114" s="21"/>
      <c r="AE114" s="21"/>
      <c r="AF114" s="5"/>
      <c r="AG114" s="8"/>
      <c r="AH114" s="5"/>
      <c r="AI114" s="21"/>
      <c r="AJ114" s="21"/>
      <c r="AK114" s="5"/>
      <c r="AL114" s="8"/>
      <c r="AM114" s="5"/>
      <c r="AN114" s="21"/>
      <c r="AO114" s="21"/>
      <c r="AP114" s="4"/>
      <c r="AQ114" s="8"/>
      <c r="AR114" s="5"/>
      <c r="AS114" s="21"/>
      <c r="AT114" s="21"/>
      <c r="AU114" s="4"/>
      <c r="AV114" s="8"/>
      <c r="AW114" s="5"/>
      <c r="AX114" s="21"/>
      <c r="AY114" s="21"/>
      <c r="AZ114" s="4"/>
      <c r="BA114" s="8"/>
      <c r="BB114" s="5"/>
      <c r="BC114" s="21"/>
      <c r="BD114" s="21"/>
      <c r="BE114" s="4"/>
      <c r="BF114" s="8"/>
      <c r="BG114" s="5"/>
      <c r="BH114" s="21"/>
      <c r="BI114" s="21"/>
      <c r="BJ114" s="4"/>
      <c r="BK114" s="8"/>
      <c r="BL114" s="5"/>
      <c r="BM114" s="21"/>
      <c r="BN114" s="21"/>
      <c r="BO114" s="4"/>
      <c r="BP114" s="8"/>
      <c r="BQ114" s="5"/>
      <c r="BR114" s="21"/>
      <c r="BS114" s="21"/>
      <c r="BT114" s="4"/>
      <c r="BU114" s="8"/>
      <c r="BV114" s="5"/>
      <c r="BW114" s="21"/>
      <c r="BX114" s="21"/>
      <c r="BY114" s="4"/>
      <c r="BZ114" s="8"/>
      <c r="CA114" s="5"/>
      <c r="CB114" s="21"/>
      <c r="CC114" s="21"/>
      <c r="CD114" s="4"/>
      <c r="CE114" s="8"/>
      <c r="CF114" s="5"/>
      <c r="CG114" s="21"/>
      <c r="CH114" s="21"/>
      <c r="CI114" s="4"/>
      <c r="CJ114" s="36"/>
      <c r="CK114" s="37"/>
    </row>
    <row r="115" spans="1:89" ht="49.5" customHeight="1" x14ac:dyDescent="0.2">
      <c r="A115" s="86"/>
      <c r="B115" s="5"/>
      <c r="C115" s="70"/>
      <c r="D115" s="70"/>
      <c r="E115" s="70"/>
      <c r="F115" s="4"/>
      <c r="G115" s="9"/>
      <c r="H115" s="20"/>
      <c r="I115" s="34"/>
      <c r="J115" s="6"/>
      <c r="K115" s="89"/>
      <c r="L115" s="90"/>
      <c r="M115" s="90"/>
      <c r="N115" s="90"/>
      <c r="O115" s="90"/>
      <c r="P115" s="90"/>
      <c r="Q115" s="89">
        <f t="shared" si="6"/>
        <v>0</v>
      </c>
      <c r="R115" s="89">
        <f t="shared" si="7"/>
        <v>0</v>
      </c>
      <c r="S115" s="88"/>
      <c r="T115" s="88"/>
      <c r="U115" s="35" t="str" cm="1">
        <f t="array" ref="U115">_xlfn.IFS(R115&lt;=0,"No aplica",R115&lt;=39,"Débil",R115&lt;=59,"Necesita mejora",R115&lt;=79,"Aceptable",R115&lt;=100,"Fuerte")</f>
        <v>No aplica</v>
      </c>
      <c r="V115" s="34" t="e" cm="1">
        <f t="array" ref="V115">_xlfn.IFS(AND(I115="Bajo",U115="Fuerte"),"Bajo",AND(I115="Bajo",U115="Aceptable"),"Bajo",AND(I115="Bajo",U115="Necesita mejora"),"Moderado",AND(I115="Bajo",U115="Débil"),"Por encima del promedio",AND(I115="Moderado",U115="Fuerte"),"Bajo",AND(I115="Moderado",U115="Aceptable"),"Moderado",AND(I115="Moderado",U115="Necesita mejora"),"Por encima del promedio",AND(I115="Moderado",U115="Débil"),"Alto",AND(I115="Por encima del promedio",U115="Fuerte"),"Moderado",AND(I115="Por encima del promedio",U115="Aceptable"),"Por encima del promedio",AND(I115="Por encima del promedio",U115="Necesita mejora"),"Alto",AND(I115="Por encima del promedio",U115="Débil"),"Alto",AND(I115="Alto",U115="Fuerte"),"Por encima del promedio",AND(I115="Alto",U115="Aceptable"),"Alto",AND(I115="Alto",U115="Necesita mejora"),"Alto",AND(I115="Alto",U115="Débil"),"Alto")</f>
        <v>#N/A</v>
      </c>
      <c r="W115" s="7" t="e" cm="1">
        <f t="array" ref="W115">_xlfn.IFS(V115="Bajo","Asumir",V115="Moderado","Reducir",V115="Por encima del promedio","Evitar",V115="Alto","Evitar")</f>
        <v>#N/A</v>
      </c>
      <c r="X115" s="4"/>
      <c r="Y115" s="5"/>
      <c r="Z115" s="4"/>
      <c r="AA115" s="4"/>
      <c r="AB115" s="8"/>
      <c r="AC115" s="5"/>
      <c r="AD115" s="21"/>
      <c r="AE115" s="21"/>
      <c r="AF115" s="5"/>
      <c r="AG115" s="8"/>
      <c r="AH115" s="5"/>
      <c r="AI115" s="21"/>
      <c r="AJ115" s="21"/>
      <c r="AK115" s="5"/>
      <c r="AL115" s="8"/>
      <c r="AM115" s="5"/>
      <c r="AN115" s="21"/>
      <c r="AO115" s="21"/>
      <c r="AP115" s="4"/>
      <c r="AQ115" s="8"/>
      <c r="AR115" s="5"/>
      <c r="AS115" s="21"/>
      <c r="AT115" s="21"/>
      <c r="AU115" s="4"/>
      <c r="AV115" s="8"/>
      <c r="AW115" s="5"/>
      <c r="AX115" s="21"/>
      <c r="AY115" s="21"/>
      <c r="AZ115" s="4"/>
      <c r="BA115" s="8"/>
      <c r="BB115" s="5"/>
      <c r="BC115" s="21"/>
      <c r="BD115" s="21"/>
      <c r="BE115" s="4"/>
      <c r="BF115" s="8"/>
      <c r="BG115" s="5"/>
      <c r="BH115" s="21"/>
      <c r="BI115" s="21"/>
      <c r="BJ115" s="4"/>
      <c r="BK115" s="8"/>
      <c r="BL115" s="5"/>
      <c r="BM115" s="21"/>
      <c r="BN115" s="21"/>
      <c r="BO115" s="4"/>
      <c r="BP115" s="8"/>
      <c r="BQ115" s="5"/>
      <c r="BR115" s="21"/>
      <c r="BS115" s="21"/>
      <c r="BT115" s="4"/>
      <c r="BU115" s="8"/>
      <c r="BV115" s="5"/>
      <c r="BW115" s="21"/>
      <c r="BX115" s="21"/>
      <c r="BY115" s="4"/>
      <c r="BZ115" s="8"/>
      <c r="CA115" s="5"/>
      <c r="CB115" s="21"/>
      <c r="CC115" s="21"/>
      <c r="CD115" s="4"/>
      <c r="CE115" s="8"/>
      <c r="CF115" s="5"/>
      <c r="CG115" s="21"/>
      <c r="CH115" s="21"/>
      <c r="CI115" s="4"/>
      <c r="CJ115" s="36"/>
      <c r="CK115" s="37"/>
    </row>
    <row r="116" spans="1:89" ht="49.5" customHeight="1" x14ac:dyDescent="0.2">
      <c r="A116" s="86"/>
      <c r="B116" s="5"/>
      <c r="C116" s="70"/>
      <c r="D116" s="70"/>
      <c r="E116" s="70"/>
      <c r="F116" s="4"/>
      <c r="G116" s="9"/>
      <c r="H116" s="20"/>
      <c r="I116" s="34"/>
      <c r="J116" s="6"/>
      <c r="K116" s="89"/>
      <c r="L116" s="90"/>
      <c r="M116" s="90"/>
      <c r="N116" s="90"/>
      <c r="O116" s="90"/>
      <c r="P116" s="90"/>
      <c r="Q116" s="89">
        <f t="shared" si="6"/>
        <v>0</v>
      </c>
      <c r="R116" s="89">
        <f t="shared" si="7"/>
        <v>0</v>
      </c>
      <c r="S116" s="88"/>
      <c r="T116" s="88"/>
      <c r="U116" s="35" t="str" cm="1">
        <f t="array" ref="U116">_xlfn.IFS(R116&lt;=0,"No aplica",R116&lt;=39,"Débil",R116&lt;=59,"Necesita mejora",R116&lt;=79,"Aceptable",R116&lt;=100,"Fuerte")</f>
        <v>No aplica</v>
      </c>
      <c r="V116" s="34" t="e" cm="1">
        <f t="array" ref="V116">_xlfn.IFS(AND(I116="Bajo",U116="Fuerte"),"Bajo",AND(I116="Bajo",U116="Aceptable"),"Bajo",AND(I116="Bajo",U116="Necesita mejora"),"Moderado",AND(I116="Bajo",U116="Débil"),"Por encima del promedio",AND(I116="Moderado",U116="Fuerte"),"Bajo",AND(I116="Moderado",U116="Aceptable"),"Moderado",AND(I116="Moderado",U116="Necesita mejora"),"Por encima del promedio",AND(I116="Moderado",U116="Débil"),"Alto",AND(I116="Por encima del promedio",U116="Fuerte"),"Moderado",AND(I116="Por encima del promedio",U116="Aceptable"),"Por encima del promedio",AND(I116="Por encima del promedio",U116="Necesita mejora"),"Alto",AND(I116="Por encima del promedio",U116="Débil"),"Alto",AND(I116="Alto",U116="Fuerte"),"Por encima del promedio",AND(I116="Alto",U116="Aceptable"),"Alto",AND(I116="Alto",U116="Necesita mejora"),"Alto",AND(I116="Alto",U116="Débil"),"Alto")</f>
        <v>#N/A</v>
      </c>
      <c r="W116" s="7" t="e" cm="1">
        <f t="array" ref="W116">_xlfn.IFS(V116="Bajo","Asumir",V116="Moderado","Reducir",V116="Por encima del promedio","Evitar",V116="Alto","Evitar")</f>
        <v>#N/A</v>
      </c>
      <c r="X116" s="4"/>
      <c r="Y116" s="5"/>
      <c r="Z116" s="4"/>
      <c r="AA116" s="4"/>
      <c r="AB116" s="8"/>
      <c r="AC116" s="5"/>
      <c r="AD116" s="21"/>
      <c r="AE116" s="21"/>
      <c r="AF116" s="5"/>
      <c r="AG116" s="8"/>
      <c r="AH116" s="5"/>
      <c r="AI116" s="21"/>
      <c r="AJ116" s="21"/>
      <c r="AK116" s="5"/>
      <c r="AL116" s="8"/>
      <c r="AM116" s="5"/>
      <c r="AN116" s="21"/>
      <c r="AO116" s="21"/>
      <c r="AP116" s="4"/>
      <c r="AQ116" s="8"/>
      <c r="AR116" s="5"/>
      <c r="AS116" s="21"/>
      <c r="AT116" s="21"/>
      <c r="AU116" s="4"/>
      <c r="AV116" s="8"/>
      <c r="AW116" s="5"/>
      <c r="AX116" s="21"/>
      <c r="AY116" s="21"/>
      <c r="AZ116" s="4"/>
      <c r="BA116" s="8"/>
      <c r="BB116" s="5"/>
      <c r="BC116" s="21"/>
      <c r="BD116" s="21"/>
      <c r="BE116" s="4"/>
      <c r="BF116" s="8"/>
      <c r="BG116" s="5"/>
      <c r="BH116" s="21"/>
      <c r="BI116" s="21"/>
      <c r="BJ116" s="4"/>
      <c r="BK116" s="8"/>
      <c r="BL116" s="5"/>
      <c r="BM116" s="21"/>
      <c r="BN116" s="21"/>
      <c r="BO116" s="4"/>
      <c r="BP116" s="8"/>
      <c r="BQ116" s="5"/>
      <c r="BR116" s="21"/>
      <c r="BS116" s="21"/>
      <c r="BT116" s="4"/>
      <c r="BU116" s="8"/>
      <c r="BV116" s="5"/>
      <c r="BW116" s="21"/>
      <c r="BX116" s="21"/>
      <c r="BY116" s="4"/>
      <c r="BZ116" s="8"/>
      <c r="CA116" s="5"/>
      <c r="CB116" s="21"/>
      <c r="CC116" s="21"/>
      <c r="CD116" s="4"/>
      <c r="CE116" s="8"/>
      <c r="CF116" s="5"/>
      <c r="CG116" s="21"/>
      <c r="CH116" s="21"/>
      <c r="CI116" s="4"/>
      <c r="CJ116" s="36"/>
      <c r="CK116" s="37"/>
    </row>
    <row r="117" spans="1:89" ht="49.5" customHeight="1" x14ac:dyDescent="0.2">
      <c r="A117" s="86"/>
      <c r="B117" s="5"/>
      <c r="C117" s="70"/>
      <c r="D117" s="70"/>
      <c r="E117" s="70"/>
      <c r="F117" s="4"/>
      <c r="G117" s="9"/>
      <c r="H117" s="20"/>
      <c r="I117" s="34"/>
      <c r="J117" s="6"/>
      <c r="K117" s="89"/>
      <c r="L117" s="90"/>
      <c r="M117" s="90"/>
      <c r="N117" s="90"/>
      <c r="O117" s="90"/>
      <c r="P117" s="90"/>
      <c r="Q117" s="89">
        <f t="shared" si="6"/>
        <v>0</v>
      </c>
      <c r="R117" s="89">
        <f t="shared" si="7"/>
        <v>0</v>
      </c>
      <c r="S117" s="88"/>
      <c r="T117" s="88"/>
      <c r="U117" s="35" t="str" cm="1">
        <f t="array" ref="U117">_xlfn.IFS(R117&lt;=0,"No aplica",R117&lt;=39,"Débil",R117&lt;=59,"Necesita mejora",R117&lt;=79,"Aceptable",R117&lt;=100,"Fuerte")</f>
        <v>No aplica</v>
      </c>
      <c r="V117" s="34" t="e" cm="1">
        <f t="array" ref="V117">_xlfn.IFS(AND(I117="Bajo",U117="Fuerte"),"Bajo",AND(I117="Bajo",U117="Aceptable"),"Bajo",AND(I117="Bajo",U117="Necesita mejora"),"Moderado",AND(I117="Bajo",U117="Débil"),"Por encima del promedio",AND(I117="Moderado",U117="Fuerte"),"Bajo",AND(I117="Moderado",U117="Aceptable"),"Moderado",AND(I117="Moderado",U117="Necesita mejora"),"Por encima del promedio",AND(I117="Moderado",U117="Débil"),"Alto",AND(I117="Por encima del promedio",U117="Fuerte"),"Moderado",AND(I117="Por encima del promedio",U117="Aceptable"),"Por encima del promedio",AND(I117="Por encima del promedio",U117="Necesita mejora"),"Alto",AND(I117="Por encima del promedio",U117="Débil"),"Alto",AND(I117="Alto",U117="Fuerte"),"Por encima del promedio",AND(I117="Alto",U117="Aceptable"),"Alto",AND(I117="Alto",U117="Necesita mejora"),"Alto",AND(I117="Alto",U117="Débil"),"Alto")</f>
        <v>#N/A</v>
      </c>
      <c r="W117" s="7" t="e" cm="1">
        <f t="array" ref="W117">_xlfn.IFS(V117="Bajo","Asumir",V117="Moderado","Reducir",V117="Por encima del promedio","Evitar",V117="Alto","Evitar")</f>
        <v>#N/A</v>
      </c>
      <c r="X117" s="4"/>
      <c r="Y117" s="5"/>
      <c r="Z117" s="4"/>
      <c r="AA117" s="4"/>
      <c r="AB117" s="8"/>
      <c r="AC117" s="5"/>
      <c r="AD117" s="21"/>
      <c r="AE117" s="21"/>
      <c r="AF117" s="5"/>
      <c r="AG117" s="8"/>
      <c r="AH117" s="5"/>
      <c r="AI117" s="21"/>
      <c r="AJ117" s="21"/>
      <c r="AK117" s="5"/>
      <c r="AL117" s="8"/>
      <c r="AM117" s="5"/>
      <c r="AN117" s="21"/>
      <c r="AO117" s="21"/>
      <c r="AP117" s="4"/>
      <c r="AQ117" s="8"/>
      <c r="AR117" s="5"/>
      <c r="AS117" s="21"/>
      <c r="AT117" s="21"/>
      <c r="AU117" s="4"/>
      <c r="AV117" s="8"/>
      <c r="AW117" s="5"/>
      <c r="AX117" s="21"/>
      <c r="AY117" s="21"/>
      <c r="AZ117" s="4"/>
      <c r="BA117" s="8"/>
      <c r="BB117" s="5"/>
      <c r="BC117" s="21"/>
      <c r="BD117" s="21"/>
      <c r="BE117" s="4"/>
      <c r="BF117" s="8"/>
      <c r="BG117" s="5"/>
      <c r="BH117" s="21"/>
      <c r="BI117" s="21"/>
      <c r="BJ117" s="4"/>
      <c r="BK117" s="8"/>
      <c r="BL117" s="5"/>
      <c r="BM117" s="21"/>
      <c r="BN117" s="21"/>
      <c r="BO117" s="4"/>
      <c r="BP117" s="8"/>
      <c r="BQ117" s="5"/>
      <c r="BR117" s="21"/>
      <c r="BS117" s="21"/>
      <c r="BT117" s="4"/>
      <c r="BU117" s="8"/>
      <c r="BV117" s="5"/>
      <c r="BW117" s="21"/>
      <c r="BX117" s="21"/>
      <c r="BY117" s="4"/>
      <c r="BZ117" s="8"/>
      <c r="CA117" s="5"/>
      <c r="CB117" s="21"/>
      <c r="CC117" s="21"/>
      <c r="CD117" s="4"/>
      <c r="CE117" s="8"/>
      <c r="CF117" s="5"/>
      <c r="CG117" s="21"/>
      <c r="CH117" s="21"/>
      <c r="CI117" s="4"/>
      <c r="CJ117" s="36"/>
      <c r="CK117" s="37"/>
    </row>
    <row r="118" spans="1:89" ht="49.5" customHeight="1" x14ac:dyDescent="0.2">
      <c r="A118" s="86"/>
      <c r="B118" s="5"/>
      <c r="C118" s="70"/>
      <c r="D118" s="70"/>
      <c r="E118" s="70"/>
      <c r="F118" s="4"/>
      <c r="G118" s="9"/>
      <c r="H118" s="20"/>
      <c r="I118" s="34"/>
      <c r="J118" s="6"/>
      <c r="K118" s="89"/>
      <c r="L118" s="90"/>
      <c r="M118" s="90"/>
      <c r="N118" s="90"/>
      <c r="O118" s="90"/>
      <c r="P118" s="90"/>
      <c r="Q118" s="89">
        <f t="shared" si="6"/>
        <v>0</v>
      </c>
      <c r="R118" s="89">
        <f t="shared" si="7"/>
        <v>0</v>
      </c>
      <c r="S118" s="88"/>
      <c r="T118" s="88"/>
      <c r="U118" s="35" t="str" cm="1">
        <f t="array" ref="U118">_xlfn.IFS(R118&lt;=0,"No aplica",R118&lt;=39,"Débil",R118&lt;=59,"Necesita mejora",R118&lt;=79,"Aceptable",R118&lt;=100,"Fuerte")</f>
        <v>No aplica</v>
      </c>
      <c r="V118" s="34" t="e" cm="1">
        <f t="array" ref="V118">_xlfn.IFS(AND(I118="Bajo",U118="Fuerte"),"Bajo",AND(I118="Bajo",U118="Aceptable"),"Bajo",AND(I118="Bajo",U118="Necesita mejora"),"Moderado",AND(I118="Bajo",U118="Débil"),"Por encima del promedio",AND(I118="Moderado",U118="Fuerte"),"Bajo",AND(I118="Moderado",U118="Aceptable"),"Moderado",AND(I118="Moderado",U118="Necesita mejora"),"Por encima del promedio",AND(I118="Moderado",U118="Débil"),"Alto",AND(I118="Por encima del promedio",U118="Fuerte"),"Moderado",AND(I118="Por encima del promedio",U118="Aceptable"),"Por encima del promedio",AND(I118="Por encima del promedio",U118="Necesita mejora"),"Alto",AND(I118="Por encima del promedio",U118="Débil"),"Alto",AND(I118="Alto",U118="Fuerte"),"Por encima del promedio",AND(I118="Alto",U118="Aceptable"),"Alto",AND(I118="Alto",U118="Necesita mejora"),"Alto",AND(I118="Alto",U118="Débil"),"Alto")</f>
        <v>#N/A</v>
      </c>
      <c r="W118" s="7" t="e" cm="1">
        <f t="array" ref="W118">_xlfn.IFS(V118="Bajo","Asumir",V118="Moderado","Reducir",V118="Por encima del promedio","Evitar",V118="Alto","Evitar")</f>
        <v>#N/A</v>
      </c>
      <c r="X118" s="4"/>
      <c r="Y118" s="5"/>
      <c r="Z118" s="4"/>
      <c r="AA118" s="4"/>
      <c r="AB118" s="8"/>
      <c r="AC118" s="5"/>
      <c r="AD118" s="21"/>
      <c r="AE118" s="21"/>
      <c r="AF118" s="5"/>
      <c r="AG118" s="8"/>
      <c r="AH118" s="5"/>
      <c r="AI118" s="21"/>
      <c r="AJ118" s="21"/>
      <c r="AK118" s="5"/>
      <c r="AL118" s="8"/>
      <c r="AM118" s="5"/>
      <c r="AN118" s="21"/>
      <c r="AO118" s="21"/>
      <c r="AP118" s="4"/>
      <c r="AQ118" s="8"/>
      <c r="AR118" s="5"/>
      <c r="AS118" s="21"/>
      <c r="AT118" s="21"/>
      <c r="AU118" s="4"/>
      <c r="AV118" s="8"/>
      <c r="AW118" s="5"/>
      <c r="AX118" s="21"/>
      <c r="AY118" s="21"/>
      <c r="AZ118" s="4"/>
      <c r="BA118" s="8"/>
      <c r="BB118" s="5"/>
      <c r="BC118" s="21"/>
      <c r="BD118" s="21"/>
      <c r="BE118" s="4"/>
      <c r="BF118" s="8"/>
      <c r="BG118" s="5"/>
      <c r="BH118" s="21"/>
      <c r="BI118" s="21"/>
      <c r="BJ118" s="4"/>
      <c r="BK118" s="8"/>
      <c r="BL118" s="5"/>
      <c r="BM118" s="21"/>
      <c r="BN118" s="21"/>
      <c r="BO118" s="4"/>
      <c r="BP118" s="8"/>
      <c r="BQ118" s="5"/>
      <c r="BR118" s="21"/>
      <c r="BS118" s="21"/>
      <c r="BT118" s="4"/>
      <c r="BU118" s="8"/>
      <c r="BV118" s="5"/>
      <c r="BW118" s="21"/>
      <c r="BX118" s="21"/>
      <c r="BY118" s="4"/>
      <c r="BZ118" s="8"/>
      <c r="CA118" s="5"/>
      <c r="CB118" s="21"/>
      <c r="CC118" s="21"/>
      <c r="CD118" s="4"/>
      <c r="CE118" s="8"/>
      <c r="CF118" s="5"/>
      <c r="CG118" s="21"/>
      <c r="CH118" s="21"/>
      <c r="CI118" s="4"/>
      <c r="CJ118" s="36"/>
      <c r="CK118" s="37"/>
    </row>
    <row r="119" spans="1:89" ht="49.5" customHeight="1" x14ac:dyDescent="0.2">
      <c r="A119" s="86"/>
      <c r="B119" s="5"/>
      <c r="C119" s="70"/>
      <c r="D119" s="70"/>
      <c r="E119" s="70"/>
      <c r="F119" s="4"/>
      <c r="G119" s="9"/>
      <c r="H119" s="20"/>
      <c r="I119" s="34"/>
      <c r="J119" s="6"/>
      <c r="K119" s="89"/>
      <c r="L119" s="90"/>
      <c r="M119" s="90"/>
      <c r="N119" s="90"/>
      <c r="O119" s="90"/>
      <c r="P119" s="90"/>
      <c r="Q119" s="89">
        <f t="shared" si="6"/>
        <v>0</v>
      </c>
      <c r="R119" s="89">
        <f t="shared" si="7"/>
        <v>0</v>
      </c>
      <c r="S119" s="88"/>
      <c r="T119" s="88"/>
      <c r="U119" s="35" t="str" cm="1">
        <f t="array" ref="U119">_xlfn.IFS(R119&lt;=0,"No aplica",R119&lt;=39,"Débil",R119&lt;=59,"Necesita mejora",R119&lt;=79,"Aceptable",R119&lt;=100,"Fuerte")</f>
        <v>No aplica</v>
      </c>
      <c r="V119" s="34" t="e" cm="1">
        <f t="array" ref="V119">_xlfn.IFS(AND(I119="Bajo",U119="Fuerte"),"Bajo",AND(I119="Bajo",U119="Aceptable"),"Bajo",AND(I119="Bajo",U119="Necesita mejora"),"Moderado",AND(I119="Bajo",U119="Débil"),"Por encima del promedio",AND(I119="Moderado",U119="Fuerte"),"Bajo",AND(I119="Moderado",U119="Aceptable"),"Moderado",AND(I119="Moderado",U119="Necesita mejora"),"Por encima del promedio",AND(I119="Moderado",U119="Débil"),"Alto",AND(I119="Por encima del promedio",U119="Fuerte"),"Moderado",AND(I119="Por encima del promedio",U119="Aceptable"),"Por encima del promedio",AND(I119="Por encima del promedio",U119="Necesita mejora"),"Alto",AND(I119="Por encima del promedio",U119="Débil"),"Alto",AND(I119="Alto",U119="Fuerte"),"Por encima del promedio",AND(I119="Alto",U119="Aceptable"),"Alto",AND(I119="Alto",U119="Necesita mejora"),"Alto",AND(I119="Alto",U119="Débil"),"Alto")</f>
        <v>#N/A</v>
      </c>
      <c r="W119" s="7" t="e" cm="1">
        <f t="array" ref="W119">_xlfn.IFS(V119="Bajo","Asumir",V119="Moderado","Reducir",V119="Por encima del promedio","Evitar",V119="Alto","Evitar")</f>
        <v>#N/A</v>
      </c>
      <c r="X119" s="4"/>
      <c r="Y119" s="5"/>
      <c r="Z119" s="4"/>
      <c r="AA119" s="4"/>
      <c r="AB119" s="8"/>
      <c r="AC119" s="5"/>
      <c r="AD119" s="21"/>
      <c r="AE119" s="21"/>
      <c r="AF119" s="5"/>
      <c r="AG119" s="8"/>
      <c r="AH119" s="5"/>
      <c r="AI119" s="21"/>
      <c r="AJ119" s="21"/>
      <c r="AK119" s="5"/>
      <c r="AL119" s="8"/>
      <c r="AM119" s="5"/>
      <c r="AN119" s="21"/>
      <c r="AO119" s="21"/>
      <c r="AP119" s="4"/>
      <c r="AQ119" s="8"/>
      <c r="AR119" s="5"/>
      <c r="AS119" s="21"/>
      <c r="AT119" s="21"/>
      <c r="AU119" s="4"/>
      <c r="AV119" s="8"/>
      <c r="AW119" s="5"/>
      <c r="AX119" s="21"/>
      <c r="AY119" s="21"/>
      <c r="AZ119" s="4"/>
      <c r="BA119" s="8"/>
      <c r="BB119" s="5"/>
      <c r="BC119" s="21"/>
      <c r="BD119" s="21"/>
      <c r="BE119" s="4"/>
      <c r="BF119" s="8"/>
      <c r="BG119" s="5"/>
      <c r="BH119" s="21"/>
      <c r="BI119" s="21"/>
      <c r="BJ119" s="4"/>
      <c r="BK119" s="8"/>
      <c r="BL119" s="5"/>
      <c r="BM119" s="21"/>
      <c r="BN119" s="21"/>
      <c r="BO119" s="4"/>
      <c r="BP119" s="8"/>
      <c r="BQ119" s="5"/>
      <c r="BR119" s="21"/>
      <c r="BS119" s="21"/>
      <c r="BT119" s="4"/>
      <c r="BU119" s="8"/>
      <c r="BV119" s="5"/>
      <c r="BW119" s="21"/>
      <c r="BX119" s="21"/>
      <c r="BY119" s="4"/>
      <c r="BZ119" s="8"/>
      <c r="CA119" s="5"/>
      <c r="CB119" s="21"/>
      <c r="CC119" s="21"/>
      <c r="CD119" s="4"/>
      <c r="CE119" s="8"/>
      <c r="CF119" s="5"/>
      <c r="CG119" s="21"/>
      <c r="CH119" s="21"/>
      <c r="CI119" s="4"/>
      <c r="CJ119" s="36"/>
      <c r="CK119" s="37"/>
    </row>
    <row r="120" spans="1:89" ht="49.5" customHeight="1" x14ac:dyDescent="0.2">
      <c r="A120" s="86"/>
      <c r="B120" s="5"/>
      <c r="C120" s="70"/>
      <c r="D120" s="70"/>
      <c r="E120" s="70"/>
      <c r="F120" s="4"/>
      <c r="G120" s="9"/>
      <c r="H120" s="20"/>
      <c r="I120" s="34"/>
      <c r="J120" s="6"/>
      <c r="K120" s="89"/>
      <c r="L120" s="90"/>
      <c r="M120" s="90"/>
      <c r="N120" s="90"/>
      <c r="O120" s="90"/>
      <c r="P120" s="90"/>
      <c r="Q120" s="89">
        <f t="shared" si="6"/>
        <v>0</v>
      </c>
      <c r="R120" s="89">
        <f t="shared" si="7"/>
        <v>0</v>
      </c>
      <c r="S120" s="88"/>
      <c r="T120" s="88"/>
      <c r="U120" s="35" t="str" cm="1">
        <f t="array" ref="U120">_xlfn.IFS(R120&lt;=0,"No aplica",R120&lt;=39,"Débil",R120&lt;=59,"Necesita mejora",R120&lt;=79,"Aceptable",R120&lt;=100,"Fuerte")</f>
        <v>No aplica</v>
      </c>
      <c r="V120" s="34" t="e" cm="1">
        <f t="array" ref="V120">_xlfn.IFS(AND(I120="Bajo",U120="Fuerte"),"Bajo",AND(I120="Bajo",U120="Aceptable"),"Bajo",AND(I120="Bajo",U120="Necesita mejora"),"Moderado",AND(I120="Bajo",U120="Débil"),"Por encima del promedio",AND(I120="Moderado",U120="Fuerte"),"Bajo",AND(I120="Moderado",U120="Aceptable"),"Moderado",AND(I120="Moderado",U120="Necesita mejora"),"Por encima del promedio",AND(I120="Moderado",U120="Débil"),"Alto",AND(I120="Por encima del promedio",U120="Fuerte"),"Moderado",AND(I120="Por encima del promedio",U120="Aceptable"),"Por encima del promedio",AND(I120="Por encima del promedio",U120="Necesita mejora"),"Alto",AND(I120="Por encima del promedio",U120="Débil"),"Alto",AND(I120="Alto",U120="Fuerte"),"Por encima del promedio",AND(I120="Alto",U120="Aceptable"),"Alto",AND(I120="Alto",U120="Necesita mejora"),"Alto",AND(I120="Alto",U120="Débil"),"Alto")</f>
        <v>#N/A</v>
      </c>
      <c r="W120" s="7" t="e" cm="1">
        <f t="array" ref="W120">_xlfn.IFS(V120="Bajo","Asumir",V120="Moderado","Reducir",V120="Por encima del promedio","Evitar",V120="Alto","Evitar")</f>
        <v>#N/A</v>
      </c>
      <c r="X120" s="4"/>
      <c r="Y120" s="5"/>
      <c r="Z120" s="4"/>
      <c r="AA120" s="4"/>
      <c r="AB120" s="8"/>
      <c r="AC120" s="5"/>
      <c r="AD120" s="21"/>
      <c r="AE120" s="21"/>
      <c r="AF120" s="5"/>
      <c r="AG120" s="8"/>
      <c r="AH120" s="5"/>
      <c r="AI120" s="21"/>
      <c r="AJ120" s="21"/>
      <c r="AK120" s="5"/>
      <c r="AL120" s="8"/>
      <c r="AM120" s="5"/>
      <c r="AN120" s="21"/>
      <c r="AO120" s="21"/>
      <c r="AP120" s="4"/>
      <c r="AQ120" s="8"/>
      <c r="AR120" s="5"/>
      <c r="AS120" s="21"/>
      <c r="AT120" s="21"/>
      <c r="AU120" s="4"/>
      <c r="AV120" s="8"/>
      <c r="AW120" s="5"/>
      <c r="AX120" s="21"/>
      <c r="AY120" s="21"/>
      <c r="AZ120" s="4"/>
      <c r="BA120" s="8"/>
      <c r="BB120" s="5"/>
      <c r="BC120" s="21"/>
      <c r="BD120" s="21"/>
      <c r="BE120" s="4"/>
      <c r="BF120" s="8"/>
      <c r="BG120" s="5"/>
      <c r="BH120" s="21"/>
      <c r="BI120" s="21"/>
      <c r="BJ120" s="4"/>
      <c r="BK120" s="8"/>
      <c r="BL120" s="5"/>
      <c r="BM120" s="21"/>
      <c r="BN120" s="21"/>
      <c r="BO120" s="4"/>
      <c r="BP120" s="8"/>
      <c r="BQ120" s="5"/>
      <c r="BR120" s="21"/>
      <c r="BS120" s="21"/>
      <c r="BT120" s="4"/>
      <c r="BU120" s="8"/>
      <c r="BV120" s="5"/>
      <c r="BW120" s="21"/>
      <c r="BX120" s="21"/>
      <c r="BY120" s="4"/>
      <c r="BZ120" s="8"/>
      <c r="CA120" s="5"/>
      <c r="CB120" s="21"/>
      <c r="CC120" s="21"/>
      <c r="CD120" s="4"/>
      <c r="CE120" s="8"/>
      <c r="CF120" s="5"/>
      <c r="CG120" s="21"/>
      <c r="CH120" s="21"/>
      <c r="CI120" s="4"/>
      <c r="CJ120" s="36"/>
      <c r="CK120" s="37"/>
    </row>
    <row r="121" spans="1:89" ht="49.5" customHeight="1" x14ac:dyDescent="0.2">
      <c r="A121" s="86"/>
      <c r="B121" s="5"/>
      <c r="C121" s="70"/>
      <c r="D121" s="70"/>
      <c r="E121" s="70"/>
      <c r="F121" s="4"/>
      <c r="G121" s="9"/>
      <c r="H121" s="20"/>
      <c r="I121" s="34"/>
      <c r="J121" s="6"/>
      <c r="K121" s="89"/>
      <c r="L121" s="90"/>
      <c r="M121" s="90"/>
      <c r="N121" s="90"/>
      <c r="O121" s="90"/>
      <c r="P121" s="90"/>
      <c r="Q121" s="89">
        <f t="shared" ref="Q121:Q152" si="8">SUM(L121:P121)</f>
        <v>0</v>
      </c>
      <c r="R121" s="89">
        <f t="shared" si="7"/>
        <v>0</v>
      </c>
      <c r="S121" s="88"/>
      <c r="T121" s="88"/>
      <c r="U121" s="35" t="str" cm="1">
        <f t="array" ref="U121">_xlfn.IFS(R121&lt;=0,"No aplica",R121&lt;=39,"Débil",R121&lt;=59,"Necesita mejora",R121&lt;=79,"Aceptable",R121&lt;=100,"Fuerte")</f>
        <v>No aplica</v>
      </c>
      <c r="V121" s="34" t="e" cm="1">
        <f t="array" ref="V121">_xlfn.IFS(AND(I121="Bajo",U121="Fuerte"),"Bajo",AND(I121="Bajo",U121="Aceptable"),"Bajo",AND(I121="Bajo",U121="Necesita mejora"),"Moderado",AND(I121="Bajo",U121="Débil"),"Por encima del promedio",AND(I121="Moderado",U121="Fuerte"),"Bajo",AND(I121="Moderado",U121="Aceptable"),"Moderado",AND(I121="Moderado",U121="Necesita mejora"),"Por encima del promedio",AND(I121="Moderado",U121="Débil"),"Alto",AND(I121="Por encima del promedio",U121="Fuerte"),"Moderado",AND(I121="Por encima del promedio",U121="Aceptable"),"Por encima del promedio",AND(I121="Por encima del promedio",U121="Necesita mejora"),"Alto",AND(I121="Por encima del promedio",U121="Débil"),"Alto",AND(I121="Alto",U121="Fuerte"),"Por encima del promedio",AND(I121="Alto",U121="Aceptable"),"Alto",AND(I121="Alto",U121="Necesita mejora"),"Alto",AND(I121="Alto",U121="Débil"),"Alto")</f>
        <v>#N/A</v>
      </c>
      <c r="W121" s="7" t="e" cm="1">
        <f t="array" ref="W121">_xlfn.IFS(V121="Bajo","Asumir",V121="Moderado","Reducir",V121="Por encima del promedio","Evitar",V121="Alto","Evitar")</f>
        <v>#N/A</v>
      </c>
      <c r="X121" s="4"/>
      <c r="Y121" s="5"/>
      <c r="Z121" s="4"/>
      <c r="AA121" s="4"/>
      <c r="AB121" s="8"/>
      <c r="AC121" s="5"/>
      <c r="AD121" s="21"/>
      <c r="AE121" s="21"/>
      <c r="AF121" s="5"/>
      <c r="AG121" s="8"/>
      <c r="AH121" s="5"/>
      <c r="AI121" s="21"/>
      <c r="AJ121" s="21"/>
      <c r="AK121" s="5"/>
      <c r="AL121" s="8"/>
      <c r="AM121" s="5"/>
      <c r="AN121" s="21"/>
      <c r="AO121" s="21"/>
      <c r="AP121" s="4"/>
      <c r="AQ121" s="8"/>
      <c r="AR121" s="5"/>
      <c r="AS121" s="21"/>
      <c r="AT121" s="21"/>
      <c r="AU121" s="4"/>
      <c r="AV121" s="8"/>
      <c r="AW121" s="5"/>
      <c r="AX121" s="21"/>
      <c r="AY121" s="21"/>
      <c r="AZ121" s="4"/>
      <c r="BA121" s="8"/>
      <c r="BB121" s="5"/>
      <c r="BC121" s="21"/>
      <c r="BD121" s="21"/>
      <c r="BE121" s="4"/>
      <c r="BF121" s="8"/>
      <c r="BG121" s="5"/>
      <c r="BH121" s="21"/>
      <c r="BI121" s="21"/>
      <c r="BJ121" s="4"/>
      <c r="BK121" s="8"/>
      <c r="BL121" s="5"/>
      <c r="BM121" s="21"/>
      <c r="BN121" s="21"/>
      <c r="BO121" s="4"/>
      <c r="BP121" s="8"/>
      <c r="BQ121" s="5"/>
      <c r="BR121" s="21"/>
      <c r="BS121" s="21"/>
      <c r="BT121" s="4"/>
      <c r="BU121" s="8"/>
      <c r="BV121" s="5"/>
      <c r="BW121" s="21"/>
      <c r="BX121" s="21"/>
      <c r="BY121" s="4"/>
      <c r="BZ121" s="8"/>
      <c r="CA121" s="5"/>
      <c r="CB121" s="21"/>
      <c r="CC121" s="21"/>
      <c r="CD121" s="4"/>
      <c r="CE121" s="8"/>
      <c r="CF121" s="5"/>
      <c r="CG121" s="21"/>
      <c r="CH121" s="21"/>
      <c r="CI121" s="4"/>
      <c r="CJ121" s="36"/>
      <c r="CK121" s="37"/>
    </row>
    <row r="122" spans="1:89" ht="49.5" customHeight="1" x14ac:dyDescent="0.2">
      <c r="A122" s="86"/>
      <c r="B122" s="5"/>
      <c r="C122" s="70"/>
      <c r="D122" s="70"/>
      <c r="E122" s="70"/>
      <c r="F122" s="4"/>
      <c r="G122" s="9"/>
      <c r="H122" s="20"/>
      <c r="I122" s="34"/>
      <c r="J122" s="6"/>
      <c r="K122" s="89"/>
      <c r="L122" s="90"/>
      <c r="M122" s="90"/>
      <c r="N122" s="90"/>
      <c r="O122" s="90"/>
      <c r="P122" s="90"/>
      <c r="Q122" s="89">
        <f t="shared" si="8"/>
        <v>0</v>
      </c>
      <c r="R122" s="89">
        <f t="shared" si="7"/>
        <v>0</v>
      </c>
      <c r="S122" s="88"/>
      <c r="T122" s="88"/>
      <c r="U122" s="35" t="str" cm="1">
        <f t="array" ref="U122">_xlfn.IFS(R122&lt;=0,"No aplica",R122&lt;=39,"Débil",R122&lt;=59,"Necesita mejora",R122&lt;=79,"Aceptable",R122&lt;=100,"Fuerte")</f>
        <v>No aplica</v>
      </c>
      <c r="V122" s="34" t="e" cm="1">
        <f t="array" ref="V122">_xlfn.IFS(AND(I122="Bajo",U122="Fuerte"),"Bajo",AND(I122="Bajo",U122="Aceptable"),"Bajo",AND(I122="Bajo",U122="Necesita mejora"),"Moderado",AND(I122="Bajo",U122="Débil"),"Por encima del promedio",AND(I122="Moderado",U122="Fuerte"),"Bajo",AND(I122="Moderado",U122="Aceptable"),"Moderado",AND(I122="Moderado",U122="Necesita mejora"),"Por encima del promedio",AND(I122="Moderado",U122="Débil"),"Alto",AND(I122="Por encima del promedio",U122="Fuerte"),"Moderado",AND(I122="Por encima del promedio",U122="Aceptable"),"Por encima del promedio",AND(I122="Por encima del promedio",U122="Necesita mejora"),"Alto",AND(I122="Por encima del promedio",U122="Débil"),"Alto",AND(I122="Alto",U122="Fuerte"),"Por encima del promedio",AND(I122="Alto",U122="Aceptable"),"Alto",AND(I122="Alto",U122="Necesita mejora"),"Alto",AND(I122="Alto",U122="Débil"),"Alto")</f>
        <v>#N/A</v>
      </c>
      <c r="W122" s="7" t="e" cm="1">
        <f t="array" ref="W122">_xlfn.IFS(V122="Bajo","Asumir",V122="Moderado","Reducir",V122="Por encima del promedio","Evitar",V122="Alto","Evitar")</f>
        <v>#N/A</v>
      </c>
      <c r="X122" s="4"/>
      <c r="Y122" s="5"/>
      <c r="Z122" s="4"/>
      <c r="AA122" s="4"/>
      <c r="AB122" s="8"/>
      <c r="AC122" s="5"/>
      <c r="AD122" s="21"/>
      <c r="AE122" s="21"/>
      <c r="AF122" s="5"/>
      <c r="AG122" s="8"/>
      <c r="AH122" s="5"/>
      <c r="AI122" s="21"/>
      <c r="AJ122" s="21"/>
      <c r="AK122" s="5"/>
      <c r="AL122" s="8"/>
      <c r="AM122" s="5"/>
      <c r="AN122" s="21"/>
      <c r="AO122" s="21"/>
      <c r="AP122" s="4"/>
      <c r="AQ122" s="8"/>
      <c r="AR122" s="5"/>
      <c r="AS122" s="21"/>
      <c r="AT122" s="21"/>
      <c r="AU122" s="4"/>
      <c r="AV122" s="8"/>
      <c r="AW122" s="5"/>
      <c r="AX122" s="21"/>
      <c r="AY122" s="21"/>
      <c r="AZ122" s="4"/>
      <c r="BA122" s="8"/>
      <c r="BB122" s="5"/>
      <c r="BC122" s="21"/>
      <c r="BD122" s="21"/>
      <c r="BE122" s="4"/>
      <c r="BF122" s="8"/>
      <c r="BG122" s="5"/>
      <c r="BH122" s="21"/>
      <c r="BI122" s="21"/>
      <c r="BJ122" s="4"/>
      <c r="BK122" s="8"/>
      <c r="BL122" s="5"/>
      <c r="BM122" s="21"/>
      <c r="BN122" s="21"/>
      <c r="BO122" s="4"/>
      <c r="BP122" s="8"/>
      <c r="BQ122" s="5"/>
      <c r="BR122" s="21"/>
      <c r="BS122" s="21"/>
      <c r="BT122" s="4"/>
      <c r="BU122" s="8"/>
      <c r="BV122" s="5"/>
      <c r="BW122" s="21"/>
      <c r="BX122" s="21"/>
      <c r="BY122" s="4"/>
      <c r="BZ122" s="8"/>
      <c r="CA122" s="5"/>
      <c r="CB122" s="21"/>
      <c r="CC122" s="21"/>
      <c r="CD122" s="4"/>
      <c r="CE122" s="8"/>
      <c r="CF122" s="5"/>
      <c r="CG122" s="21"/>
      <c r="CH122" s="21"/>
      <c r="CI122" s="4"/>
      <c r="CJ122" s="36"/>
      <c r="CK122" s="37"/>
    </row>
    <row r="123" spans="1:89" ht="49.5" customHeight="1" x14ac:dyDescent="0.2">
      <c r="A123" s="86"/>
      <c r="B123" s="5"/>
      <c r="C123" s="70"/>
      <c r="D123" s="70"/>
      <c r="E123" s="70"/>
      <c r="F123" s="4"/>
      <c r="G123" s="9"/>
      <c r="H123" s="20"/>
      <c r="I123" s="34"/>
      <c r="J123" s="6"/>
      <c r="K123" s="89"/>
      <c r="L123" s="90"/>
      <c r="M123" s="90"/>
      <c r="N123" s="90"/>
      <c r="O123" s="90"/>
      <c r="P123" s="90"/>
      <c r="Q123" s="89">
        <f t="shared" si="8"/>
        <v>0</v>
      </c>
      <c r="R123" s="89">
        <f t="shared" si="7"/>
        <v>0</v>
      </c>
      <c r="S123" s="88"/>
      <c r="T123" s="88"/>
      <c r="U123" s="35" t="str" cm="1">
        <f t="array" ref="U123">_xlfn.IFS(R123&lt;=0,"No aplica",R123&lt;=39,"Débil",R123&lt;=59,"Necesita mejora",R123&lt;=79,"Aceptable",R123&lt;=100,"Fuerte")</f>
        <v>No aplica</v>
      </c>
      <c r="V123" s="34" t="e" cm="1">
        <f t="array" ref="V123">_xlfn.IFS(AND(I123="Bajo",U123="Fuerte"),"Bajo",AND(I123="Bajo",U123="Aceptable"),"Bajo",AND(I123="Bajo",U123="Necesita mejora"),"Moderado",AND(I123="Bajo",U123="Débil"),"Por encima del promedio",AND(I123="Moderado",U123="Fuerte"),"Bajo",AND(I123="Moderado",U123="Aceptable"),"Moderado",AND(I123="Moderado",U123="Necesita mejora"),"Por encima del promedio",AND(I123="Moderado",U123="Débil"),"Alto",AND(I123="Por encima del promedio",U123="Fuerte"),"Moderado",AND(I123="Por encima del promedio",U123="Aceptable"),"Por encima del promedio",AND(I123="Por encima del promedio",U123="Necesita mejora"),"Alto",AND(I123="Por encima del promedio",U123="Débil"),"Alto",AND(I123="Alto",U123="Fuerte"),"Por encima del promedio",AND(I123="Alto",U123="Aceptable"),"Alto",AND(I123="Alto",U123="Necesita mejora"),"Alto",AND(I123="Alto",U123="Débil"),"Alto")</f>
        <v>#N/A</v>
      </c>
      <c r="W123" s="7" t="e" cm="1">
        <f t="array" ref="W123">_xlfn.IFS(V123="Bajo","Asumir",V123="Moderado","Reducir",V123="Por encima del promedio","Evitar",V123="Alto","Evitar")</f>
        <v>#N/A</v>
      </c>
      <c r="X123" s="4"/>
      <c r="Y123" s="5"/>
      <c r="Z123" s="4"/>
      <c r="AA123" s="4"/>
      <c r="AB123" s="8"/>
      <c r="AC123" s="5"/>
      <c r="AD123" s="21"/>
      <c r="AE123" s="21"/>
      <c r="AF123" s="5"/>
      <c r="AG123" s="8"/>
      <c r="AH123" s="5"/>
      <c r="AI123" s="21"/>
      <c r="AJ123" s="21"/>
      <c r="AK123" s="5"/>
      <c r="AL123" s="8"/>
      <c r="AM123" s="5"/>
      <c r="AN123" s="21"/>
      <c r="AO123" s="21"/>
      <c r="AP123" s="4"/>
      <c r="AQ123" s="8"/>
      <c r="AR123" s="5"/>
      <c r="AS123" s="21"/>
      <c r="AT123" s="21"/>
      <c r="AU123" s="4"/>
      <c r="AV123" s="8"/>
      <c r="AW123" s="5"/>
      <c r="AX123" s="21"/>
      <c r="AY123" s="21"/>
      <c r="AZ123" s="4"/>
      <c r="BA123" s="8"/>
      <c r="BB123" s="5"/>
      <c r="BC123" s="21"/>
      <c r="BD123" s="21"/>
      <c r="BE123" s="4"/>
      <c r="BF123" s="8"/>
      <c r="BG123" s="5"/>
      <c r="BH123" s="21"/>
      <c r="BI123" s="21"/>
      <c r="BJ123" s="4"/>
      <c r="BK123" s="8"/>
      <c r="BL123" s="5"/>
      <c r="BM123" s="21"/>
      <c r="BN123" s="21"/>
      <c r="BO123" s="4"/>
      <c r="BP123" s="8"/>
      <c r="BQ123" s="5"/>
      <c r="BR123" s="21"/>
      <c r="BS123" s="21"/>
      <c r="BT123" s="4"/>
      <c r="BU123" s="8"/>
      <c r="BV123" s="5"/>
      <c r="BW123" s="21"/>
      <c r="BX123" s="21"/>
      <c r="BY123" s="4"/>
      <c r="BZ123" s="8"/>
      <c r="CA123" s="5"/>
      <c r="CB123" s="21"/>
      <c r="CC123" s="21"/>
      <c r="CD123" s="4"/>
      <c r="CE123" s="8"/>
      <c r="CF123" s="5"/>
      <c r="CG123" s="21"/>
      <c r="CH123" s="21"/>
      <c r="CI123" s="4"/>
      <c r="CJ123" s="36"/>
      <c r="CK123" s="37"/>
    </row>
    <row r="124" spans="1:89" ht="49.5" customHeight="1" x14ac:dyDescent="0.2">
      <c r="A124" s="86"/>
      <c r="B124" s="5"/>
      <c r="C124" s="70"/>
      <c r="D124" s="70"/>
      <c r="E124" s="70"/>
      <c r="F124" s="4"/>
      <c r="G124" s="9"/>
      <c r="H124" s="20"/>
      <c r="I124" s="34"/>
      <c r="J124" s="6"/>
      <c r="K124" s="89"/>
      <c r="L124" s="90"/>
      <c r="M124" s="90"/>
      <c r="N124" s="90"/>
      <c r="O124" s="90"/>
      <c r="P124" s="90"/>
      <c r="Q124" s="89">
        <f t="shared" si="8"/>
        <v>0</v>
      </c>
      <c r="R124" s="89">
        <f t="shared" si="7"/>
        <v>0</v>
      </c>
      <c r="S124" s="88"/>
      <c r="T124" s="88"/>
      <c r="U124" s="35" t="str" cm="1">
        <f t="array" ref="U124">_xlfn.IFS(R124&lt;=0,"No aplica",R124&lt;=39,"Débil",R124&lt;=59,"Necesita mejora",R124&lt;=79,"Aceptable",R124&lt;=100,"Fuerte")</f>
        <v>No aplica</v>
      </c>
      <c r="V124" s="34" t="e" cm="1">
        <f t="array" ref="V124">_xlfn.IFS(AND(I124="Bajo",U124="Fuerte"),"Bajo",AND(I124="Bajo",U124="Aceptable"),"Bajo",AND(I124="Bajo",U124="Necesita mejora"),"Moderado",AND(I124="Bajo",U124="Débil"),"Por encima del promedio",AND(I124="Moderado",U124="Fuerte"),"Bajo",AND(I124="Moderado",U124="Aceptable"),"Moderado",AND(I124="Moderado",U124="Necesita mejora"),"Por encima del promedio",AND(I124="Moderado",U124="Débil"),"Alto",AND(I124="Por encima del promedio",U124="Fuerte"),"Moderado",AND(I124="Por encima del promedio",U124="Aceptable"),"Por encima del promedio",AND(I124="Por encima del promedio",U124="Necesita mejora"),"Alto",AND(I124="Por encima del promedio",U124="Débil"),"Alto",AND(I124="Alto",U124="Fuerte"),"Por encima del promedio",AND(I124="Alto",U124="Aceptable"),"Alto",AND(I124="Alto",U124="Necesita mejora"),"Alto",AND(I124="Alto",U124="Débil"),"Alto")</f>
        <v>#N/A</v>
      </c>
      <c r="W124" s="7" t="e" cm="1">
        <f t="array" ref="W124">_xlfn.IFS(V124="Bajo","Asumir",V124="Moderado","Reducir",V124="Por encima del promedio","Evitar",V124="Alto","Evitar")</f>
        <v>#N/A</v>
      </c>
      <c r="X124" s="4"/>
      <c r="Y124" s="5"/>
      <c r="Z124" s="4"/>
      <c r="AA124" s="4"/>
      <c r="AB124" s="8"/>
      <c r="AC124" s="5"/>
      <c r="AD124" s="21"/>
      <c r="AE124" s="21"/>
      <c r="AF124" s="5"/>
      <c r="AG124" s="8"/>
      <c r="AH124" s="5"/>
      <c r="AI124" s="21"/>
      <c r="AJ124" s="21"/>
      <c r="AK124" s="5"/>
      <c r="AL124" s="8"/>
      <c r="AM124" s="5"/>
      <c r="AN124" s="21"/>
      <c r="AO124" s="21"/>
      <c r="AP124" s="4"/>
      <c r="AQ124" s="8"/>
      <c r="AR124" s="5"/>
      <c r="AS124" s="21"/>
      <c r="AT124" s="21"/>
      <c r="AU124" s="4"/>
      <c r="AV124" s="8"/>
      <c r="AW124" s="5"/>
      <c r="AX124" s="21"/>
      <c r="AY124" s="21"/>
      <c r="AZ124" s="4"/>
      <c r="BA124" s="8"/>
      <c r="BB124" s="5"/>
      <c r="BC124" s="21"/>
      <c r="BD124" s="21"/>
      <c r="BE124" s="4"/>
      <c r="BF124" s="8"/>
      <c r="BG124" s="5"/>
      <c r="BH124" s="21"/>
      <c r="BI124" s="21"/>
      <c r="BJ124" s="4"/>
      <c r="BK124" s="8"/>
      <c r="BL124" s="5"/>
      <c r="BM124" s="21"/>
      <c r="BN124" s="21"/>
      <c r="BO124" s="4"/>
      <c r="BP124" s="8"/>
      <c r="BQ124" s="5"/>
      <c r="BR124" s="21"/>
      <c r="BS124" s="21"/>
      <c r="BT124" s="4"/>
      <c r="BU124" s="8"/>
      <c r="BV124" s="5"/>
      <c r="BW124" s="21"/>
      <c r="BX124" s="21"/>
      <c r="BY124" s="4"/>
      <c r="BZ124" s="8"/>
      <c r="CA124" s="5"/>
      <c r="CB124" s="21"/>
      <c r="CC124" s="21"/>
      <c r="CD124" s="4"/>
      <c r="CE124" s="8"/>
      <c r="CF124" s="5"/>
      <c r="CG124" s="21"/>
      <c r="CH124" s="21"/>
      <c r="CI124" s="4"/>
      <c r="CJ124" s="36"/>
      <c r="CK124" s="37"/>
    </row>
    <row r="125" spans="1:89" ht="49.5" customHeight="1" x14ac:dyDescent="0.2">
      <c r="A125" s="86"/>
      <c r="B125" s="5"/>
      <c r="C125" s="70"/>
      <c r="D125" s="70"/>
      <c r="E125" s="70"/>
      <c r="F125" s="4"/>
      <c r="G125" s="9"/>
      <c r="H125" s="20"/>
      <c r="I125" s="34"/>
      <c r="J125" s="6"/>
      <c r="K125" s="89"/>
      <c r="L125" s="90"/>
      <c r="M125" s="90"/>
      <c r="N125" s="90"/>
      <c r="O125" s="90"/>
      <c r="P125" s="90"/>
      <c r="Q125" s="89">
        <f t="shared" si="8"/>
        <v>0</v>
      </c>
      <c r="R125" s="89">
        <f t="shared" si="7"/>
        <v>0</v>
      </c>
      <c r="S125" s="88"/>
      <c r="T125" s="88"/>
      <c r="U125" s="35" t="str" cm="1">
        <f t="array" ref="U125">_xlfn.IFS(R125&lt;=0,"No aplica",R125&lt;=39,"Débil",R125&lt;=59,"Necesita mejora",R125&lt;=79,"Aceptable",R125&lt;=100,"Fuerte")</f>
        <v>No aplica</v>
      </c>
      <c r="V125" s="34" t="e" cm="1">
        <f t="array" ref="V125">_xlfn.IFS(AND(I125="Bajo",U125="Fuerte"),"Bajo",AND(I125="Bajo",U125="Aceptable"),"Bajo",AND(I125="Bajo",U125="Necesita mejora"),"Moderado",AND(I125="Bajo",U125="Débil"),"Por encima del promedio",AND(I125="Moderado",U125="Fuerte"),"Bajo",AND(I125="Moderado",U125="Aceptable"),"Moderado",AND(I125="Moderado",U125="Necesita mejora"),"Por encima del promedio",AND(I125="Moderado",U125="Débil"),"Alto",AND(I125="Por encima del promedio",U125="Fuerte"),"Moderado",AND(I125="Por encima del promedio",U125="Aceptable"),"Por encima del promedio",AND(I125="Por encima del promedio",U125="Necesita mejora"),"Alto",AND(I125="Por encima del promedio",U125="Débil"),"Alto",AND(I125="Alto",U125="Fuerte"),"Por encima del promedio",AND(I125="Alto",U125="Aceptable"),"Alto",AND(I125="Alto",U125="Necesita mejora"),"Alto",AND(I125="Alto",U125="Débil"),"Alto")</f>
        <v>#N/A</v>
      </c>
      <c r="W125" s="7" t="e" cm="1">
        <f t="array" ref="W125">_xlfn.IFS(V125="Bajo","Asumir",V125="Moderado","Reducir",V125="Por encima del promedio","Evitar",V125="Alto","Evitar")</f>
        <v>#N/A</v>
      </c>
      <c r="X125" s="4"/>
      <c r="Y125" s="5"/>
      <c r="Z125" s="4"/>
      <c r="AA125" s="4"/>
      <c r="AB125" s="8"/>
      <c r="AC125" s="5"/>
      <c r="AD125" s="21"/>
      <c r="AE125" s="21"/>
      <c r="AF125" s="5"/>
      <c r="AG125" s="8"/>
      <c r="AH125" s="5"/>
      <c r="AI125" s="21"/>
      <c r="AJ125" s="21"/>
      <c r="AK125" s="5"/>
      <c r="AL125" s="8"/>
      <c r="AM125" s="5"/>
      <c r="AN125" s="21"/>
      <c r="AO125" s="21"/>
      <c r="AP125" s="4"/>
      <c r="AQ125" s="8"/>
      <c r="AR125" s="5"/>
      <c r="AS125" s="21"/>
      <c r="AT125" s="21"/>
      <c r="AU125" s="4"/>
      <c r="AV125" s="8"/>
      <c r="AW125" s="5"/>
      <c r="AX125" s="21"/>
      <c r="AY125" s="21"/>
      <c r="AZ125" s="4"/>
      <c r="BA125" s="8"/>
      <c r="BB125" s="5"/>
      <c r="BC125" s="21"/>
      <c r="BD125" s="21"/>
      <c r="BE125" s="4"/>
      <c r="BF125" s="8"/>
      <c r="BG125" s="5"/>
      <c r="BH125" s="21"/>
      <c r="BI125" s="21"/>
      <c r="BJ125" s="4"/>
      <c r="BK125" s="8"/>
      <c r="BL125" s="5"/>
      <c r="BM125" s="21"/>
      <c r="BN125" s="21"/>
      <c r="BO125" s="4"/>
      <c r="BP125" s="8"/>
      <c r="BQ125" s="5"/>
      <c r="BR125" s="21"/>
      <c r="BS125" s="21"/>
      <c r="BT125" s="4"/>
      <c r="BU125" s="8"/>
      <c r="BV125" s="5"/>
      <c r="BW125" s="21"/>
      <c r="BX125" s="21"/>
      <c r="BY125" s="4"/>
      <c r="BZ125" s="8"/>
      <c r="CA125" s="5"/>
      <c r="CB125" s="21"/>
      <c r="CC125" s="21"/>
      <c r="CD125" s="4"/>
      <c r="CE125" s="8"/>
      <c r="CF125" s="5"/>
      <c r="CG125" s="21"/>
      <c r="CH125" s="21"/>
      <c r="CI125" s="4"/>
      <c r="CJ125" s="36"/>
      <c r="CK125" s="37"/>
    </row>
    <row r="126" spans="1:89" ht="49.5" customHeight="1" x14ac:dyDescent="0.2">
      <c r="A126" s="86"/>
      <c r="B126" s="5"/>
      <c r="C126" s="70"/>
      <c r="D126" s="70"/>
      <c r="E126" s="70"/>
      <c r="F126" s="4"/>
      <c r="G126" s="9"/>
      <c r="H126" s="20"/>
      <c r="I126" s="34"/>
      <c r="J126" s="6"/>
      <c r="K126" s="89"/>
      <c r="L126" s="90"/>
      <c r="M126" s="90"/>
      <c r="N126" s="90"/>
      <c r="O126" s="90"/>
      <c r="P126" s="90"/>
      <c r="Q126" s="89">
        <f t="shared" si="8"/>
        <v>0</v>
      </c>
      <c r="R126" s="89">
        <f t="shared" si="7"/>
        <v>0</v>
      </c>
      <c r="S126" s="88"/>
      <c r="T126" s="88"/>
      <c r="U126" s="35" t="str" cm="1">
        <f t="array" ref="U126">_xlfn.IFS(R126&lt;=0,"No aplica",R126&lt;=39,"Débil",R126&lt;=59,"Necesita mejora",R126&lt;=79,"Aceptable",R126&lt;=100,"Fuerte")</f>
        <v>No aplica</v>
      </c>
      <c r="V126" s="34" t="e" cm="1">
        <f t="array" ref="V126">_xlfn.IFS(AND(I126="Bajo",U126="Fuerte"),"Bajo",AND(I126="Bajo",U126="Aceptable"),"Bajo",AND(I126="Bajo",U126="Necesita mejora"),"Moderado",AND(I126="Bajo",U126="Débil"),"Por encima del promedio",AND(I126="Moderado",U126="Fuerte"),"Bajo",AND(I126="Moderado",U126="Aceptable"),"Moderado",AND(I126="Moderado",U126="Necesita mejora"),"Por encima del promedio",AND(I126="Moderado",U126="Débil"),"Alto",AND(I126="Por encima del promedio",U126="Fuerte"),"Moderado",AND(I126="Por encima del promedio",U126="Aceptable"),"Por encima del promedio",AND(I126="Por encima del promedio",U126="Necesita mejora"),"Alto",AND(I126="Por encima del promedio",U126="Débil"),"Alto",AND(I126="Alto",U126="Fuerte"),"Por encima del promedio",AND(I126="Alto",U126="Aceptable"),"Alto",AND(I126="Alto",U126="Necesita mejora"),"Alto",AND(I126="Alto",U126="Débil"),"Alto")</f>
        <v>#N/A</v>
      </c>
      <c r="W126" s="7" t="e" cm="1">
        <f t="array" ref="W126">_xlfn.IFS(V126="Bajo","Asumir",V126="Moderado","Reducir",V126="Por encima del promedio","Evitar",V126="Alto","Evitar")</f>
        <v>#N/A</v>
      </c>
      <c r="X126" s="4"/>
      <c r="Y126" s="5"/>
      <c r="Z126" s="4"/>
      <c r="AA126" s="4"/>
      <c r="AB126" s="8"/>
      <c r="AC126" s="5"/>
      <c r="AD126" s="21"/>
      <c r="AE126" s="21"/>
      <c r="AF126" s="5"/>
      <c r="AG126" s="8"/>
      <c r="AH126" s="5"/>
      <c r="AI126" s="21"/>
      <c r="AJ126" s="21"/>
      <c r="AK126" s="5"/>
      <c r="AL126" s="8"/>
      <c r="AM126" s="5"/>
      <c r="AN126" s="21"/>
      <c r="AO126" s="21"/>
      <c r="AP126" s="4"/>
      <c r="AQ126" s="8"/>
      <c r="AR126" s="5"/>
      <c r="AS126" s="21"/>
      <c r="AT126" s="21"/>
      <c r="AU126" s="4"/>
      <c r="AV126" s="8"/>
      <c r="AW126" s="5"/>
      <c r="AX126" s="21"/>
      <c r="AY126" s="21"/>
      <c r="AZ126" s="4"/>
      <c r="BA126" s="8"/>
      <c r="BB126" s="5"/>
      <c r="BC126" s="21"/>
      <c r="BD126" s="21"/>
      <c r="BE126" s="4"/>
      <c r="BF126" s="8"/>
      <c r="BG126" s="5"/>
      <c r="BH126" s="21"/>
      <c r="BI126" s="21"/>
      <c r="BJ126" s="4"/>
      <c r="BK126" s="8"/>
      <c r="BL126" s="5"/>
      <c r="BM126" s="21"/>
      <c r="BN126" s="21"/>
      <c r="BO126" s="4"/>
      <c r="BP126" s="8"/>
      <c r="BQ126" s="5"/>
      <c r="BR126" s="21"/>
      <c r="BS126" s="21"/>
      <c r="BT126" s="4"/>
      <c r="BU126" s="8"/>
      <c r="BV126" s="5"/>
      <c r="BW126" s="21"/>
      <c r="BX126" s="21"/>
      <c r="BY126" s="4"/>
      <c r="BZ126" s="8"/>
      <c r="CA126" s="5"/>
      <c r="CB126" s="21"/>
      <c r="CC126" s="21"/>
      <c r="CD126" s="4"/>
      <c r="CE126" s="8"/>
      <c r="CF126" s="5"/>
      <c r="CG126" s="21"/>
      <c r="CH126" s="21"/>
      <c r="CI126" s="4"/>
      <c r="CJ126" s="36"/>
      <c r="CK126" s="37"/>
    </row>
    <row r="127" spans="1:89" ht="49.5" customHeight="1" x14ac:dyDescent="0.2">
      <c r="A127" s="86"/>
      <c r="B127" s="5"/>
      <c r="C127" s="70"/>
      <c r="D127" s="70"/>
      <c r="E127" s="70"/>
      <c r="F127" s="4"/>
      <c r="G127" s="9"/>
      <c r="H127" s="20"/>
      <c r="I127" s="34"/>
      <c r="J127" s="6"/>
      <c r="K127" s="89"/>
      <c r="L127" s="90"/>
      <c r="M127" s="90"/>
      <c r="N127" s="90"/>
      <c r="O127" s="90"/>
      <c r="P127" s="90"/>
      <c r="Q127" s="89">
        <f t="shared" si="8"/>
        <v>0</v>
      </c>
      <c r="R127" s="89">
        <f t="shared" si="7"/>
        <v>0</v>
      </c>
      <c r="S127" s="88"/>
      <c r="T127" s="88"/>
      <c r="U127" s="35" t="str" cm="1">
        <f t="array" ref="U127">_xlfn.IFS(R127&lt;=0,"No aplica",R127&lt;=39,"Débil",R127&lt;=59,"Necesita mejora",R127&lt;=79,"Aceptable",R127&lt;=100,"Fuerte")</f>
        <v>No aplica</v>
      </c>
      <c r="V127" s="34" t="e" cm="1">
        <f t="array" ref="V127">_xlfn.IFS(AND(I127="Bajo",U127="Fuerte"),"Bajo",AND(I127="Bajo",U127="Aceptable"),"Bajo",AND(I127="Bajo",U127="Necesita mejora"),"Moderado",AND(I127="Bajo",U127="Débil"),"Por encima del promedio",AND(I127="Moderado",U127="Fuerte"),"Bajo",AND(I127="Moderado",U127="Aceptable"),"Moderado",AND(I127="Moderado",U127="Necesita mejora"),"Por encima del promedio",AND(I127="Moderado",U127="Débil"),"Alto",AND(I127="Por encima del promedio",U127="Fuerte"),"Moderado",AND(I127="Por encima del promedio",U127="Aceptable"),"Por encima del promedio",AND(I127="Por encima del promedio",U127="Necesita mejora"),"Alto",AND(I127="Por encima del promedio",U127="Débil"),"Alto",AND(I127="Alto",U127="Fuerte"),"Por encima del promedio",AND(I127="Alto",U127="Aceptable"),"Alto",AND(I127="Alto",U127="Necesita mejora"),"Alto",AND(I127="Alto",U127="Débil"),"Alto")</f>
        <v>#N/A</v>
      </c>
      <c r="W127" s="7" t="e" cm="1">
        <f t="array" ref="W127">_xlfn.IFS(V127="Bajo","Asumir",V127="Moderado","Reducir",V127="Por encima del promedio","Evitar",V127="Alto","Evitar")</f>
        <v>#N/A</v>
      </c>
      <c r="X127" s="4"/>
      <c r="Y127" s="5"/>
      <c r="Z127" s="4"/>
      <c r="AA127" s="4"/>
      <c r="AB127" s="8"/>
      <c r="AC127" s="5"/>
      <c r="AD127" s="21"/>
      <c r="AE127" s="21"/>
      <c r="AF127" s="5"/>
      <c r="AG127" s="8"/>
      <c r="AH127" s="5"/>
      <c r="AI127" s="21"/>
      <c r="AJ127" s="21"/>
      <c r="AK127" s="5"/>
      <c r="AL127" s="8"/>
      <c r="AM127" s="5"/>
      <c r="AN127" s="21"/>
      <c r="AO127" s="21"/>
      <c r="AP127" s="4"/>
      <c r="AQ127" s="8"/>
      <c r="AR127" s="5"/>
      <c r="AS127" s="21"/>
      <c r="AT127" s="21"/>
      <c r="AU127" s="4"/>
      <c r="AV127" s="8"/>
      <c r="AW127" s="5"/>
      <c r="AX127" s="21"/>
      <c r="AY127" s="21"/>
      <c r="AZ127" s="4"/>
      <c r="BA127" s="8"/>
      <c r="BB127" s="5"/>
      <c r="BC127" s="21"/>
      <c r="BD127" s="21"/>
      <c r="BE127" s="4"/>
      <c r="BF127" s="8"/>
      <c r="BG127" s="5"/>
      <c r="BH127" s="21"/>
      <c r="BI127" s="21"/>
      <c r="BJ127" s="4"/>
      <c r="BK127" s="8"/>
      <c r="BL127" s="5"/>
      <c r="BM127" s="21"/>
      <c r="BN127" s="21"/>
      <c r="BO127" s="4"/>
      <c r="BP127" s="8"/>
      <c r="BQ127" s="5"/>
      <c r="BR127" s="21"/>
      <c r="BS127" s="21"/>
      <c r="BT127" s="4"/>
      <c r="BU127" s="8"/>
      <c r="BV127" s="5"/>
      <c r="BW127" s="21"/>
      <c r="BX127" s="21"/>
      <c r="BY127" s="4"/>
      <c r="BZ127" s="8"/>
      <c r="CA127" s="5"/>
      <c r="CB127" s="21"/>
      <c r="CC127" s="21"/>
      <c r="CD127" s="4"/>
      <c r="CE127" s="8"/>
      <c r="CF127" s="5"/>
      <c r="CG127" s="21"/>
      <c r="CH127" s="21"/>
      <c r="CI127" s="4"/>
      <c r="CJ127" s="36"/>
      <c r="CK127" s="37"/>
    </row>
    <row r="128" spans="1:89" ht="49.5" customHeight="1" x14ac:dyDescent="0.2">
      <c r="A128" s="86"/>
      <c r="B128" s="5"/>
      <c r="C128" s="70"/>
      <c r="D128" s="70"/>
      <c r="E128" s="70"/>
      <c r="F128" s="4"/>
      <c r="G128" s="9"/>
      <c r="H128" s="20"/>
      <c r="I128" s="34"/>
      <c r="J128" s="6"/>
      <c r="K128" s="89"/>
      <c r="L128" s="90"/>
      <c r="M128" s="90"/>
      <c r="N128" s="90"/>
      <c r="O128" s="90"/>
      <c r="P128" s="90"/>
      <c r="Q128" s="89">
        <f t="shared" si="8"/>
        <v>0</v>
      </c>
      <c r="R128" s="89">
        <f t="shared" si="7"/>
        <v>0</v>
      </c>
      <c r="S128" s="88"/>
      <c r="T128" s="88"/>
      <c r="U128" s="35" t="str" cm="1">
        <f t="array" ref="U128">_xlfn.IFS(R128&lt;=0,"No aplica",R128&lt;=39,"Débil",R128&lt;=59,"Necesita mejora",R128&lt;=79,"Aceptable",R128&lt;=100,"Fuerte")</f>
        <v>No aplica</v>
      </c>
      <c r="V128" s="34" t="e" cm="1">
        <f t="array" ref="V128">_xlfn.IFS(AND(I128="Bajo",U128="Fuerte"),"Bajo",AND(I128="Bajo",U128="Aceptable"),"Bajo",AND(I128="Bajo",U128="Necesita mejora"),"Moderado",AND(I128="Bajo",U128="Débil"),"Por encima del promedio",AND(I128="Moderado",U128="Fuerte"),"Bajo",AND(I128="Moderado",U128="Aceptable"),"Moderado",AND(I128="Moderado",U128="Necesita mejora"),"Por encima del promedio",AND(I128="Moderado",U128="Débil"),"Alto",AND(I128="Por encima del promedio",U128="Fuerte"),"Moderado",AND(I128="Por encima del promedio",U128="Aceptable"),"Por encima del promedio",AND(I128="Por encima del promedio",U128="Necesita mejora"),"Alto",AND(I128="Por encima del promedio",U128="Débil"),"Alto",AND(I128="Alto",U128="Fuerte"),"Por encima del promedio",AND(I128="Alto",U128="Aceptable"),"Alto",AND(I128="Alto",U128="Necesita mejora"),"Alto",AND(I128="Alto",U128="Débil"),"Alto")</f>
        <v>#N/A</v>
      </c>
      <c r="W128" s="7" t="e" cm="1">
        <f t="array" ref="W128">_xlfn.IFS(V128="Bajo","Asumir",V128="Moderado","Reducir",V128="Por encima del promedio","Evitar",V128="Alto","Evitar")</f>
        <v>#N/A</v>
      </c>
      <c r="X128" s="4"/>
      <c r="Y128" s="5"/>
      <c r="Z128" s="4"/>
      <c r="AA128" s="4"/>
      <c r="AB128" s="8"/>
      <c r="AC128" s="5"/>
      <c r="AD128" s="21"/>
      <c r="AE128" s="21"/>
      <c r="AF128" s="5"/>
      <c r="AG128" s="8"/>
      <c r="AH128" s="5"/>
      <c r="AI128" s="21"/>
      <c r="AJ128" s="21"/>
      <c r="AK128" s="5"/>
      <c r="AL128" s="8"/>
      <c r="AM128" s="5"/>
      <c r="AN128" s="21"/>
      <c r="AO128" s="21"/>
      <c r="AP128" s="4"/>
      <c r="AQ128" s="8"/>
      <c r="AR128" s="5"/>
      <c r="AS128" s="21"/>
      <c r="AT128" s="21"/>
      <c r="AU128" s="4"/>
      <c r="AV128" s="8"/>
      <c r="AW128" s="5"/>
      <c r="AX128" s="21"/>
      <c r="AY128" s="21"/>
      <c r="AZ128" s="4"/>
      <c r="BA128" s="8"/>
      <c r="BB128" s="5"/>
      <c r="BC128" s="21"/>
      <c r="BD128" s="21"/>
      <c r="BE128" s="4"/>
      <c r="BF128" s="8"/>
      <c r="BG128" s="5"/>
      <c r="BH128" s="21"/>
      <c r="BI128" s="21"/>
      <c r="BJ128" s="4"/>
      <c r="BK128" s="8"/>
      <c r="BL128" s="5"/>
      <c r="BM128" s="21"/>
      <c r="BN128" s="21"/>
      <c r="BO128" s="4"/>
      <c r="BP128" s="8"/>
      <c r="BQ128" s="5"/>
      <c r="BR128" s="21"/>
      <c r="BS128" s="21"/>
      <c r="BT128" s="4"/>
      <c r="BU128" s="8"/>
      <c r="BV128" s="5"/>
      <c r="BW128" s="21"/>
      <c r="BX128" s="21"/>
      <c r="BY128" s="4"/>
      <c r="BZ128" s="8"/>
      <c r="CA128" s="5"/>
      <c r="CB128" s="21"/>
      <c r="CC128" s="21"/>
      <c r="CD128" s="4"/>
      <c r="CE128" s="8"/>
      <c r="CF128" s="5"/>
      <c r="CG128" s="21"/>
      <c r="CH128" s="21"/>
      <c r="CI128" s="4"/>
      <c r="CJ128" s="36"/>
      <c r="CK128" s="37"/>
    </row>
    <row r="129" spans="1:89" ht="49.5" customHeight="1" x14ac:dyDescent="0.2">
      <c r="A129" s="86"/>
      <c r="B129" s="5"/>
      <c r="C129" s="70"/>
      <c r="D129" s="70"/>
      <c r="E129" s="70"/>
      <c r="F129" s="4"/>
      <c r="G129" s="9"/>
      <c r="H129" s="20"/>
      <c r="I129" s="34"/>
      <c r="J129" s="6"/>
      <c r="K129" s="89"/>
      <c r="L129" s="90"/>
      <c r="M129" s="90"/>
      <c r="N129" s="90"/>
      <c r="O129" s="90"/>
      <c r="P129" s="90"/>
      <c r="Q129" s="89">
        <f t="shared" si="8"/>
        <v>0</v>
      </c>
      <c r="R129" s="89">
        <f t="shared" si="7"/>
        <v>0</v>
      </c>
      <c r="S129" s="88"/>
      <c r="T129" s="88"/>
      <c r="U129" s="35" t="str" cm="1">
        <f t="array" ref="U129">_xlfn.IFS(R129&lt;=0,"No aplica",R129&lt;=39,"Débil",R129&lt;=59,"Necesita mejora",R129&lt;=79,"Aceptable",R129&lt;=100,"Fuerte")</f>
        <v>No aplica</v>
      </c>
      <c r="V129" s="34" t="e" cm="1">
        <f t="array" ref="V129">_xlfn.IFS(AND(I129="Bajo",U129="Fuerte"),"Bajo",AND(I129="Bajo",U129="Aceptable"),"Bajo",AND(I129="Bajo",U129="Necesita mejora"),"Moderado",AND(I129="Bajo",U129="Débil"),"Por encima del promedio",AND(I129="Moderado",U129="Fuerte"),"Bajo",AND(I129="Moderado",U129="Aceptable"),"Moderado",AND(I129="Moderado",U129="Necesita mejora"),"Por encima del promedio",AND(I129="Moderado",U129="Débil"),"Alto",AND(I129="Por encima del promedio",U129="Fuerte"),"Moderado",AND(I129="Por encima del promedio",U129="Aceptable"),"Por encima del promedio",AND(I129="Por encima del promedio",U129="Necesita mejora"),"Alto",AND(I129="Por encima del promedio",U129="Débil"),"Alto",AND(I129="Alto",U129="Fuerte"),"Por encima del promedio",AND(I129="Alto",U129="Aceptable"),"Alto",AND(I129="Alto",U129="Necesita mejora"),"Alto",AND(I129="Alto",U129="Débil"),"Alto")</f>
        <v>#N/A</v>
      </c>
      <c r="W129" s="7" t="e" cm="1">
        <f t="array" ref="W129">_xlfn.IFS(V129="Bajo","Asumir",V129="Moderado","Reducir",V129="Por encima del promedio","Evitar",V129="Alto","Evitar")</f>
        <v>#N/A</v>
      </c>
      <c r="X129" s="4"/>
      <c r="Y129" s="5"/>
      <c r="Z129" s="4"/>
      <c r="AA129" s="4"/>
      <c r="AB129" s="8"/>
      <c r="AC129" s="5"/>
      <c r="AD129" s="21"/>
      <c r="AE129" s="21"/>
      <c r="AF129" s="5"/>
      <c r="AG129" s="8"/>
      <c r="AH129" s="5"/>
      <c r="AI129" s="21"/>
      <c r="AJ129" s="21"/>
      <c r="AK129" s="5"/>
      <c r="AL129" s="8"/>
      <c r="AM129" s="5"/>
      <c r="AN129" s="21"/>
      <c r="AO129" s="21"/>
      <c r="AP129" s="4"/>
      <c r="AQ129" s="8"/>
      <c r="AR129" s="5"/>
      <c r="AS129" s="21"/>
      <c r="AT129" s="21"/>
      <c r="AU129" s="4"/>
      <c r="AV129" s="8"/>
      <c r="AW129" s="5"/>
      <c r="AX129" s="21"/>
      <c r="AY129" s="21"/>
      <c r="AZ129" s="4"/>
      <c r="BA129" s="8"/>
      <c r="BB129" s="5"/>
      <c r="BC129" s="21"/>
      <c r="BD129" s="21"/>
      <c r="BE129" s="4"/>
      <c r="BF129" s="8"/>
      <c r="BG129" s="5"/>
      <c r="BH129" s="21"/>
      <c r="BI129" s="21"/>
      <c r="BJ129" s="4"/>
      <c r="BK129" s="8"/>
      <c r="BL129" s="5"/>
      <c r="BM129" s="21"/>
      <c r="BN129" s="21"/>
      <c r="BO129" s="4"/>
      <c r="BP129" s="8"/>
      <c r="BQ129" s="5"/>
      <c r="BR129" s="21"/>
      <c r="BS129" s="21"/>
      <c r="BT129" s="4"/>
      <c r="BU129" s="8"/>
      <c r="BV129" s="5"/>
      <c r="BW129" s="21"/>
      <c r="BX129" s="21"/>
      <c r="BY129" s="4"/>
      <c r="BZ129" s="8"/>
      <c r="CA129" s="5"/>
      <c r="CB129" s="21"/>
      <c r="CC129" s="21"/>
      <c r="CD129" s="4"/>
      <c r="CE129" s="8"/>
      <c r="CF129" s="5"/>
      <c r="CG129" s="21"/>
      <c r="CH129" s="21"/>
      <c r="CI129" s="4"/>
      <c r="CJ129" s="36"/>
      <c r="CK129" s="37"/>
    </row>
    <row r="130" spans="1:89" ht="49.5" customHeight="1" x14ac:dyDescent="0.2">
      <c r="A130" s="86"/>
      <c r="B130" s="5"/>
      <c r="C130" s="70"/>
      <c r="D130" s="70"/>
      <c r="E130" s="70"/>
      <c r="F130" s="4"/>
      <c r="G130" s="9"/>
      <c r="H130" s="20"/>
      <c r="I130" s="34"/>
      <c r="J130" s="6"/>
      <c r="K130" s="89"/>
      <c r="L130" s="90"/>
      <c r="M130" s="90"/>
      <c r="N130" s="90"/>
      <c r="O130" s="90"/>
      <c r="P130" s="90"/>
      <c r="Q130" s="89">
        <f t="shared" si="8"/>
        <v>0</v>
      </c>
      <c r="R130" s="89">
        <f t="shared" si="7"/>
        <v>0</v>
      </c>
      <c r="S130" s="88"/>
      <c r="T130" s="88"/>
      <c r="U130" s="35" t="str" cm="1">
        <f t="array" ref="U130">_xlfn.IFS(R130&lt;=0,"No aplica",R130&lt;=39,"Débil",R130&lt;=59,"Necesita mejora",R130&lt;=79,"Aceptable",R130&lt;=100,"Fuerte")</f>
        <v>No aplica</v>
      </c>
      <c r="V130" s="34" t="e" cm="1">
        <f t="array" ref="V130">_xlfn.IFS(AND(I130="Bajo",U130="Fuerte"),"Bajo",AND(I130="Bajo",U130="Aceptable"),"Bajo",AND(I130="Bajo",U130="Necesita mejora"),"Moderado",AND(I130="Bajo",U130="Débil"),"Por encima del promedio",AND(I130="Moderado",U130="Fuerte"),"Bajo",AND(I130="Moderado",U130="Aceptable"),"Moderado",AND(I130="Moderado",U130="Necesita mejora"),"Por encima del promedio",AND(I130="Moderado",U130="Débil"),"Alto",AND(I130="Por encima del promedio",U130="Fuerte"),"Moderado",AND(I130="Por encima del promedio",U130="Aceptable"),"Por encima del promedio",AND(I130="Por encima del promedio",U130="Necesita mejora"),"Alto",AND(I130="Por encima del promedio",U130="Débil"),"Alto",AND(I130="Alto",U130="Fuerte"),"Por encima del promedio",AND(I130="Alto",U130="Aceptable"),"Alto",AND(I130="Alto",U130="Necesita mejora"),"Alto",AND(I130="Alto",U130="Débil"),"Alto")</f>
        <v>#N/A</v>
      </c>
      <c r="W130" s="7" t="e" cm="1">
        <f t="array" ref="W130">_xlfn.IFS(V130="Bajo","Asumir",V130="Moderado","Reducir",V130="Por encima del promedio","Evitar",V130="Alto","Evitar")</f>
        <v>#N/A</v>
      </c>
      <c r="X130" s="4"/>
      <c r="Y130" s="5"/>
      <c r="Z130" s="4"/>
      <c r="AA130" s="4"/>
      <c r="AB130" s="8"/>
      <c r="AC130" s="5"/>
      <c r="AD130" s="21"/>
      <c r="AE130" s="21"/>
      <c r="AF130" s="5"/>
      <c r="AG130" s="8"/>
      <c r="AH130" s="5"/>
      <c r="AI130" s="21"/>
      <c r="AJ130" s="21"/>
      <c r="AK130" s="5"/>
      <c r="AL130" s="8"/>
      <c r="AM130" s="5"/>
      <c r="AN130" s="21"/>
      <c r="AO130" s="21"/>
      <c r="AP130" s="4"/>
      <c r="AQ130" s="8"/>
      <c r="AR130" s="5"/>
      <c r="AS130" s="21"/>
      <c r="AT130" s="21"/>
      <c r="AU130" s="4"/>
      <c r="AV130" s="8"/>
      <c r="AW130" s="5"/>
      <c r="AX130" s="21"/>
      <c r="AY130" s="21"/>
      <c r="AZ130" s="4"/>
      <c r="BA130" s="8"/>
      <c r="BB130" s="5"/>
      <c r="BC130" s="21"/>
      <c r="BD130" s="21"/>
      <c r="BE130" s="4"/>
      <c r="BF130" s="8"/>
      <c r="BG130" s="5"/>
      <c r="BH130" s="21"/>
      <c r="BI130" s="21"/>
      <c r="BJ130" s="4"/>
      <c r="BK130" s="8"/>
      <c r="BL130" s="5"/>
      <c r="BM130" s="21"/>
      <c r="BN130" s="21"/>
      <c r="BO130" s="4"/>
      <c r="BP130" s="8"/>
      <c r="BQ130" s="5"/>
      <c r="BR130" s="21"/>
      <c r="BS130" s="21"/>
      <c r="BT130" s="4"/>
      <c r="BU130" s="8"/>
      <c r="BV130" s="5"/>
      <c r="BW130" s="21"/>
      <c r="BX130" s="21"/>
      <c r="BY130" s="4"/>
      <c r="BZ130" s="8"/>
      <c r="CA130" s="5"/>
      <c r="CB130" s="21"/>
      <c r="CC130" s="21"/>
      <c r="CD130" s="4"/>
      <c r="CE130" s="8"/>
      <c r="CF130" s="5"/>
      <c r="CG130" s="21"/>
      <c r="CH130" s="21"/>
      <c r="CI130" s="4"/>
      <c r="CJ130" s="36"/>
      <c r="CK130" s="37"/>
    </row>
    <row r="131" spans="1:89" ht="49.5" customHeight="1" x14ac:dyDescent="0.2">
      <c r="A131" s="86"/>
      <c r="B131" s="5"/>
      <c r="C131" s="70"/>
      <c r="D131" s="70"/>
      <c r="E131" s="70"/>
      <c r="F131" s="4"/>
      <c r="G131" s="9"/>
      <c r="H131" s="20"/>
      <c r="I131" s="34"/>
      <c r="J131" s="6"/>
      <c r="K131" s="89"/>
      <c r="L131" s="90"/>
      <c r="M131" s="90"/>
      <c r="N131" s="90"/>
      <c r="O131" s="90"/>
      <c r="P131" s="90"/>
      <c r="Q131" s="89">
        <f t="shared" si="8"/>
        <v>0</v>
      </c>
      <c r="R131" s="89">
        <f t="shared" si="7"/>
        <v>0</v>
      </c>
      <c r="S131" s="88"/>
      <c r="T131" s="88"/>
      <c r="U131" s="35" t="str" cm="1">
        <f t="array" ref="U131">_xlfn.IFS(R131&lt;=0,"No aplica",R131&lt;=39,"Débil",R131&lt;=59,"Necesita mejora",R131&lt;=79,"Aceptable",R131&lt;=100,"Fuerte")</f>
        <v>No aplica</v>
      </c>
      <c r="V131" s="34" t="e" cm="1">
        <f t="array" ref="V131">_xlfn.IFS(AND(I131="Bajo",U131="Fuerte"),"Bajo",AND(I131="Bajo",U131="Aceptable"),"Bajo",AND(I131="Bajo",U131="Necesita mejora"),"Moderado",AND(I131="Bajo",U131="Débil"),"Por encima del promedio",AND(I131="Moderado",U131="Fuerte"),"Bajo",AND(I131="Moderado",U131="Aceptable"),"Moderado",AND(I131="Moderado",U131="Necesita mejora"),"Por encima del promedio",AND(I131="Moderado",U131="Débil"),"Alto",AND(I131="Por encima del promedio",U131="Fuerte"),"Moderado",AND(I131="Por encima del promedio",U131="Aceptable"),"Por encima del promedio",AND(I131="Por encima del promedio",U131="Necesita mejora"),"Alto",AND(I131="Por encima del promedio",U131="Débil"),"Alto",AND(I131="Alto",U131="Fuerte"),"Por encima del promedio",AND(I131="Alto",U131="Aceptable"),"Alto",AND(I131="Alto",U131="Necesita mejora"),"Alto",AND(I131="Alto",U131="Débil"),"Alto")</f>
        <v>#N/A</v>
      </c>
      <c r="W131" s="7" t="e" cm="1">
        <f t="array" ref="W131">_xlfn.IFS(V131="Bajo","Asumir",V131="Moderado","Reducir",V131="Por encima del promedio","Evitar",V131="Alto","Evitar")</f>
        <v>#N/A</v>
      </c>
      <c r="X131" s="4"/>
      <c r="Y131" s="5"/>
      <c r="Z131" s="4"/>
      <c r="AA131" s="4"/>
      <c r="AB131" s="8"/>
      <c r="AC131" s="5"/>
      <c r="AD131" s="21"/>
      <c r="AE131" s="21"/>
      <c r="AF131" s="5"/>
      <c r="AG131" s="8"/>
      <c r="AH131" s="5"/>
      <c r="AI131" s="21"/>
      <c r="AJ131" s="21"/>
      <c r="AK131" s="5"/>
      <c r="AL131" s="8"/>
      <c r="AM131" s="5"/>
      <c r="AN131" s="21"/>
      <c r="AO131" s="21"/>
      <c r="AP131" s="4"/>
      <c r="AQ131" s="8"/>
      <c r="AR131" s="5"/>
      <c r="AS131" s="21"/>
      <c r="AT131" s="21"/>
      <c r="AU131" s="4"/>
      <c r="AV131" s="8"/>
      <c r="AW131" s="5"/>
      <c r="AX131" s="21"/>
      <c r="AY131" s="21"/>
      <c r="AZ131" s="4"/>
      <c r="BA131" s="8"/>
      <c r="BB131" s="5"/>
      <c r="BC131" s="21"/>
      <c r="BD131" s="21"/>
      <c r="BE131" s="4"/>
      <c r="BF131" s="8"/>
      <c r="BG131" s="5"/>
      <c r="BH131" s="21"/>
      <c r="BI131" s="21"/>
      <c r="BJ131" s="4"/>
      <c r="BK131" s="8"/>
      <c r="BL131" s="5"/>
      <c r="BM131" s="21"/>
      <c r="BN131" s="21"/>
      <c r="BO131" s="4"/>
      <c r="BP131" s="8"/>
      <c r="BQ131" s="5"/>
      <c r="BR131" s="21"/>
      <c r="BS131" s="21"/>
      <c r="BT131" s="4"/>
      <c r="BU131" s="8"/>
      <c r="BV131" s="5"/>
      <c r="BW131" s="21"/>
      <c r="BX131" s="21"/>
      <c r="BY131" s="4"/>
      <c r="BZ131" s="8"/>
      <c r="CA131" s="5"/>
      <c r="CB131" s="21"/>
      <c r="CC131" s="21"/>
      <c r="CD131" s="4"/>
      <c r="CE131" s="8"/>
      <c r="CF131" s="5"/>
      <c r="CG131" s="21"/>
      <c r="CH131" s="21"/>
      <c r="CI131" s="4"/>
      <c r="CJ131" s="36"/>
      <c r="CK131" s="37"/>
    </row>
    <row r="132" spans="1:89" ht="49.5" customHeight="1" x14ac:dyDescent="0.2">
      <c r="A132" s="86"/>
      <c r="B132" s="5"/>
      <c r="C132" s="70"/>
      <c r="D132" s="70"/>
      <c r="E132" s="70"/>
      <c r="F132" s="4"/>
      <c r="G132" s="9"/>
      <c r="H132" s="20"/>
      <c r="I132" s="34"/>
      <c r="J132" s="6"/>
      <c r="K132" s="89"/>
      <c r="L132" s="90"/>
      <c r="M132" s="90"/>
      <c r="N132" s="90"/>
      <c r="O132" s="90"/>
      <c r="P132" s="90"/>
      <c r="Q132" s="89">
        <f t="shared" si="8"/>
        <v>0</v>
      </c>
      <c r="R132" s="89">
        <f t="shared" si="7"/>
        <v>0</v>
      </c>
      <c r="S132" s="88"/>
      <c r="T132" s="88"/>
      <c r="U132" s="35" t="str" cm="1">
        <f t="array" ref="U132">_xlfn.IFS(R132&lt;=0,"No aplica",R132&lt;=39,"Débil",R132&lt;=59,"Necesita mejora",R132&lt;=79,"Aceptable",R132&lt;=100,"Fuerte")</f>
        <v>No aplica</v>
      </c>
      <c r="V132" s="34" t="e" cm="1">
        <f t="array" ref="V132">_xlfn.IFS(AND(I132="Bajo",U132="Fuerte"),"Bajo",AND(I132="Bajo",U132="Aceptable"),"Bajo",AND(I132="Bajo",U132="Necesita mejora"),"Moderado",AND(I132="Bajo",U132="Débil"),"Por encima del promedio",AND(I132="Moderado",U132="Fuerte"),"Bajo",AND(I132="Moderado",U132="Aceptable"),"Moderado",AND(I132="Moderado",U132="Necesita mejora"),"Por encima del promedio",AND(I132="Moderado",U132="Débil"),"Alto",AND(I132="Por encima del promedio",U132="Fuerte"),"Moderado",AND(I132="Por encima del promedio",U132="Aceptable"),"Por encima del promedio",AND(I132="Por encima del promedio",U132="Necesita mejora"),"Alto",AND(I132="Por encima del promedio",U132="Débil"),"Alto",AND(I132="Alto",U132="Fuerte"),"Por encima del promedio",AND(I132="Alto",U132="Aceptable"),"Alto",AND(I132="Alto",U132="Necesita mejora"),"Alto",AND(I132="Alto",U132="Débil"),"Alto")</f>
        <v>#N/A</v>
      </c>
      <c r="W132" s="7" t="e" cm="1">
        <f t="array" ref="W132">_xlfn.IFS(V132="Bajo","Asumir",V132="Moderado","Reducir",V132="Por encima del promedio","Evitar",V132="Alto","Evitar")</f>
        <v>#N/A</v>
      </c>
      <c r="X132" s="4"/>
      <c r="Y132" s="5"/>
      <c r="Z132" s="4"/>
      <c r="AA132" s="4"/>
      <c r="AB132" s="8"/>
      <c r="AC132" s="5"/>
      <c r="AD132" s="21"/>
      <c r="AE132" s="21"/>
      <c r="AF132" s="5"/>
      <c r="AG132" s="8"/>
      <c r="AH132" s="5"/>
      <c r="AI132" s="21"/>
      <c r="AJ132" s="21"/>
      <c r="AK132" s="5"/>
      <c r="AL132" s="8"/>
      <c r="AM132" s="5"/>
      <c r="AN132" s="21"/>
      <c r="AO132" s="21"/>
      <c r="AP132" s="4"/>
      <c r="AQ132" s="8"/>
      <c r="AR132" s="5"/>
      <c r="AS132" s="21"/>
      <c r="AT132" s="21"/>
      <c r="AU132" s="4"/>
      <c r="AV132" s="8"/>
      <c r="AW132" s="5"/>
      <c r="AX132" s="21"/>
      <c r="AY132" s="21"/>
      <c r="AZ132" s="4"/>
      <c r="BA132" s="8"/>
      <c r="BB132" s="5"/>
      <c r="BC132" s="21"/>
      <c r="BD132" s="21"/>
      <c r="BE132" s="4"/>
      <c r="BF132" s="8"/>
      <c r="BG132" s="5"/>
      <c r="BH132" s="21"/>
      <c r="BI132" s="21"/>
      <c r="BJ132" s="4"/>
      <c r="BK132" s="8"/>
      <c r="BL132" s="5"/>
      <c r="BM132" s="21"/>
      <c r="BN132" s="21"/>
      <c r="BO132" s="4"/>
      <c r="BP132" s="8"/>
      <c r="BQ132" s="5"/>
      <c r="BR132" s="21"/>
      <c r="BS132" s="21"/>
      <c r="BT132" s="4"/>
      <c r="BU132" s="8"/>
      <c r="BV132" s="5"/>
      <c r="BW132" s="21"/>
      <c r="BX132" s="21"/>
      <c r="BY132" s="4"/>
      <c r="BZ132" s="8"/>
      <c r="CA132" s="5"/>
      <c r="CB132" s="21"/>
      <c r="CC132" s="21"/>
      <c r="CD132" s="4"/>
      <c r="CE132" s="8"/>
      <c r="CF132" s="5"/>
      <c r="CG132" s="21"/>
      <c r="CH132" s="21"/>
      <c r="CI132" s="4"/>
      <c r="CJ132" s="36"/>
      <c r="CK132" s="37"/>
    </row>
    <row r="133" spans="1:89" ht="49.5" customHeight="1" x14ac:dyDescent="0.2">
      <c r="A133" s="86"/>
      <c r="B133" s="5"/>
      <c r="C133" s="70"/>
      <c r="D133" s="70"/>
      <c r="E133" s="70"/>
      <c r="F133" s="4"/>
      <c r="G133" s="9"/>
      <c r="H133" s="20"/>
      <c r="I133" s="34"/>
      <c r="J133" s="6"/>
      <c r="K133" s="89"/>
      <c r="L133" s="90"/>
      <c r="M133" s="90"/>
      <c r="N133" s="90"/>
      <c r="O133" s="90"/>
      <c r="P133" s="90"/>
      <c r="Q133" s="89">
        <f t="shared" si="8"/>
        <v>0</v>
      </c>
      <c r="R133" s="89">
        <f t="shared" si="7"/>
        <v>0</v>
      </c>
      <c r="S133" s="88"/>
      <c r="T133" s="88"/>
      <c r="U133" s="35" t="str" cm="1">
        <f t="array" ref="U133">_xlfn.IFS(R133&lt;=0,"No aplica",R133&lt;=39,"Débil",R133&lt;=59,"Necesita mejora",R133&lt;=79,"Aceptable",R133&lt;=100,"Fuerte")</f>
        <v>No aplica</v>
      </c>
      <c r="V133" s="34" t="e" cm="1">
        <f t="array" ref="V133">_xlfn.IFS(AND(I133="Bajo",U133="Fuerte"),"Bajo",AND(I133="Bajo",U133="Aceptable"),"Bajo",AND(I133="Bajo",U133="Necesita mejora"),"Moderado",AND(I133="Bajo",U133="Débil"),"Por encima del promedio",AND(I133="Moderado",U133="Fuerte"),"Bajo",AND(I133="Moderado",U133="Aceptable"),"Moderado",AND(I133="Moderado",U133="Necesita mejora"),"Por encima del promedio",AND(I133="Moderado",U133="Débil"),"Alto",AND(I133="Por encima del promedio",U133="Fuerte"),"Moderado",AND(I133="Por encima del promedio",U133="Aceptable"),"Por encima del promedio",AND(I133="Por encima del promedio",U133="Necesita mejora"),"Alto",AND(I133="Por encima del promedio",U133="Débil"),"Alto",AND(I133="Alto",U133="Fuerte"),"Por encima del promedio",AND(I133="Alto",U133="Aceptable"),"Alto",AND(I133="Alto",U133="Necesita mejora"),"Alto",AND(I133="Alto",U133="Débil"),"Alto")</f>
        <v>#N/A</v>
      </c>
      <c r="W133" s="7" t="e" cm="1">
        <f t="array" ref="W133">_xlfn.IFS(V133="Bajo","Asumir",V133="Moderado","Reducir",V133="Por encima del promedio","Evitar",V133="Alto","Evitar")</f>
        <v>#N/A</v>
      </c>
      <c r="X133" s="4"/>
      <c r="Y133" s="5"/>
      <c r="Z133" s="4"/>
      <c r="AA133" s="4"/>
      <c r="AB133" s="8"/>
      <c r="AC133" s="5"/>
      <c r="AD133" s="21"/>
      <c r="AE133" s="21"/>
      <c r="AF133" s="5"/>
      <c r="AG133" s="8"/>
      <c r="AH133" s="5"/>
      <c r="AI133" s="21"/>
      <c r="AJ133" s="21"/>
      <c r="AK133" s="5"/>
      <c r="AL133" s="8"/>
      <c r="AM133" s="5"/>
      <c r="AN133" s="21"/>
      <c r="AO133" s="21"/>
      <c r="AP133" s="4"/>
      <c r="AQ133" s="8"/>
      <c r="AR133" s="5"/>
      <c r="AS133" s="21"/>
      <c r="AT133" s="21"/>
      <c r="AU133" s="4"/>
      <c r="AV133" s="8"/>
      <c r="AW133" s="5"/>
      <c r="AX133" s="21"/>
      <c r="AY133" s="21"/>
      <c r="AZ133" s="4"/>
      <c r="BA133" s="8"/>
      <c r="BB133" s="5"/>
      <c r="BC133" s="21"/>
      <c r="BD133" s="21"/>
      <c r="BE133" s="4"/>
      <c r="BF133" s="8"/>
      <c r="BG133" s="5"/>
      <c r="BH133" s="21"/>
      <c r="BI133" s="21"/>
      <c r="BJ133" s="4"/>
      <c r="BK133" s="8"/>
      <c r="BL133" s="5"/>
      <c r="BM133" s="21"/>
      <c r="BN133" s="21"/>
      <c r="BO133" s="4"/>
      <c r="BP133" s="8"/>
      <c r="BQ133" s="5"/>
      <c r="BR133" s="21"/>
      <c r="BS133" s="21"/>
      <c r="BT133" s="4"/>
      <c r="BU133" s="8"/>
      <c r="BV133" s="5"/>
      <c r="BW133" s="21"/>
      <c r="BX133" s="21"/>
      <c r="BY133" s="4"/>
      <c r="BZ133" s="8"/>
      <c r="CA133" s="5"/>
      <c r="CB133" s="21"/>
      <c r="CC133" s="21"/>
      <c r="CD133" s="4"/>
      <c r="CE133" s="8"/>
      <c r="CF133" s="5"/>
      <c r="CG133" s="21"/>
      <c r="CH133" s="21"/>
      <c r="CI133" s="4"/>
      <c r="CJ133" s="36"/>
      <c r="CK133" s="37"/>
    </row>
    <row r="134" spans="1:89" ht="49.5" customHeight="1" x14ac:dyDescent="0.2">
      <c r="A134" s="86"/>
      <c r="B134" s="5"/>
      <c r="C134" s="70"/>
      <c r="D134" s="70"/>
      <c r="E134" s="70"/>
      <c r="F134" s="4"/>
      <c r="G134" s="9"/>
      <c r="H134" s="20"/>
      <c r="I134" s="34"/>
      <c r="J134" s="6"/>
      <c r="K134" s="89"/>
      <c r="L134" s="90"/>
      <c r="M134" s="90"/>
      <c r="N134" s="90"/>
      <c r="O134" s="90"/>
      <c r="P134" s="90"/>
      <c r="Q134" s="89">
        <f t="shared" si="8"/>
        <v>0</v>
      </c>
      <c r="R134" s="89">
        <f t="shared" si="7"/>
        <v>0</v>
      </c>
      <c r="S134" s="88"/>
      <c r="T134" s="88"/>
      <c r="U134" s="35" t="str" cm="1">
        <f t="array" ref="U134">_xlfn.IFS(R134&lt;=0,"No aplica",R134&lt;=39,"Débil",R134&lt;=59,"Necesita mejora",R134&lt;=79,"Aceptable",R134&lt;=100,"Fuerte")</f>
        <v>No aplica</v>
      </c>
      <c r="V134" s="34" t="e" cm="1">
        <f t="array" ref="V134">_xlfn.IFS(AND(I134="Bajo",U134="Fuerte"),"Bajo",AND(I134="Bajo",U134="Aceptable"),"Bajo",AND(I134="Bajo",U134="Necesita mejora"),"Moderado",AND(I134="Bajo",U134="Débil"),"Por encima del promedio",AND(I134="Moderado",U134="Fuerte"),"Bajo",AND(I134="Moderado",U134="Aceptable"),"Moderado",AND(I134="Moderado",U134="Necesita mejora"),"Por encima del promedio",AND(I134="Moderado",U134="Débil"),"Alto",AND(I134="Por encima del promedio",U134="Fuerte"),"Moderado",AND(I134="Por encima del promedio",U134="Aceptable"),"Por encima del promedio",AND(I134="Por encima del promedio",U134="Necesita mejora"),"Alto",AND(I134="Por encima del promedio",U134="Débil"),"Alto",AND(I134="Alto",U134="Fuerte"),"Por encima del promedio",AND(I134="Alto",U134="Aceptable"),"Alto",AND(I134="Alto",U134="Necesita mejora"),"Alto",AND(I134="Alto",U134="Débil"),"Alto")</f>
        <v>#N/A</v>
      </c>
      <c r="W134" s="7" t="e" cm="1">
        <f t="array" ref="W134">_xlfn.IFS(V134="Bajo","Asumir",V134="Moderado","Reducir",V134="Por encima del promedio","Evitar",V134="Alto","Evitar")</f>
        <v>#N/A</v>
      </c>
      <c r="X134" s="4"/>
      <c r="Y134" s="5"/>
      <c r="Z134" s="4"/>
      <c r="AA134" s="4"/>
      <c r="AB134" s="8"/>
      <c r="AC134" s="5"/>
      <c r="AD134" s="21"/>
      <c r="AE134" s="21"/>
      <c r="AF134" s="5"/>
      <c r="AG134" s="8"/>
      <c r="AH134" s="5"/>
      <c r="AI134" s="21"/>
      <c r="AJ134" s="21"/>
      <c r="AK134" s="5"/>
      <c r="AL134" s="8"/>
      <c r="AM134" s="5"/>
      <c r="AN134" s="21"/>
      <c r="AO134" s="21"/>
      <c r="AP134" s="4"/>
      <c r="AQ134" s="8"/>
      <c r="AR134" s="5"/>
      <c r="AS134" s="21"/>
      <c r="AT134" s="21"/>
      <c r="AU134" s="4"/>
      <c r="AV134" s="8"/>
      <c r="AW134" s="5"/>
      <c r="AX134" s="21"/>
      <c r="AY134" s="21"/>
      <c r="AZ134" s="4"/>
      <c r="BA134" s="8"/>
      <c r="BB134" s="5"/>
      <c r="BC134" s="21"/>
      <c r="BD134" s="21"/>
      <c r="BE134" s="4"/>
      <c r="BF134" s="8"/>
      <c r="BG134" s="5"/>
      <c r="BH134" s="21"/>
      <c r="BI134" s="21"/>
      <c r="BJ134" s="4"/>
      <c r="BK134" s="8"/>
      <c r="BL134" s="5"/>
      <c r="BM134" s="21"/>
      <c r="BN134" s="21"/>
      <c r="BO134" s="4"/>
      <c r="BP134" s="8"/>
      <c r="BQ134" s="5"/>
      <c r="BR134" s="21"/>
      <c r="BS134" s="21"/>
      <c r="BT134" s="4"/>
      <c r="BU134" s="8"/>
      <c r="BV134" s="5"/>
      <c r="BW134" s="21"/>
      <c r="BX134" s="21"/>
      <c r="BY134" s="4"/>
      <c r="BZ134" s="8"/>
      <c r="CA134" s="5"/>
      <c r="CB134" s="21"/>
      <c r="CC134" s="21"/>
      <c r="CD134" s="4"/>
      <c r="CE134" s="8"/>
      <c r="CF134" s="5"/>
      <c r="CG134" s="21"/>
      <c r="CH134" s="21"/>
      <c r="CI134" s="4"/>
      <c r="CJ134" s="36"/>
      <c r="CK134" s="37"/>
    </row>
    <row r="135" spans="1:89" ht="49.5" customHeight="1" x14ac:dyDescent="0.2">
      <c r="A135" s="86"/>
      <c r="B135" s="5"/>
      <c r="C135" s="70"/>
      <c r="D135" s="70"/>
      <c r="E135" s="70"/>
      <c r="F135" s="4"/>
      <c r="G135" s="9"/>
      <c r="H135" s="20"/>
      <c r="I135" s="34"/>
      <c r="J135" s="6"/>
      <c r="K135" s="89"/>
      <c r="L135" s="90"/>
      <c r="M135" s="90"/>
      <c r="N135" s="90"/>
      <c r="O135" s="90"/>
      <c r="P135" s="90"/>
      <c r="Q135" s="89">
        <f t="shared" si="8"/>
        <v>0</v>
      </c>
      <c r="R135" s="89">
        <f t="shared" si="7"/>
        <v>0</v>
      </c>
      <c r="S135" s="88"/>
      <c r="T135" s="88"/>
      <c r="U135" s="35" t="str" cm="1">
        <f t="array" ref="U135">_xlfn.IFS(R135&lt;=0,"No aplica",R135&lt;=39,"Débil",R135&lt;=59,"Necesita mejora",R135&lt;=79,"Aceptable",R135&lt;=100,"Fuerte")</f>
        <v>No aplica</v>
      </c>
      <c r="V135" s="34" t="e" cm="1">
        <f t="array" ref="V135">_xlfn.IFS(AND(I135="Bajo",U135="Fuerte"),"Bajo",AND(I135="Bajo",U135="Aceptable"),"Bajo",AND(I135="Bajo",U135="Necesita mejora"),"Moderado",AND(I135="Bajo",U135="Débil"),"Por encima del promedio",AND(I135="Moderado",U135="Fuerte"),"Bajo",AND(I135="Moderado",U135="Aceptable"),"Moderado",AND(I135="Moderado",U135="Necesita mejora"),"Por encima del promedio",AND(I135="Moderado",U135="Débil"),"Alto",AND(I135="Por encima del promedio",U135="Fuerte"),"Moderado",AND(I135="Por encima del promedio",U135="Aceptable"),"Por encima del promedio",AND(I135="Por encima del promedio",U135="Necesita mejora"),"Alto",AND(I135="Por encima del promedio",U135="Débil"),"Alto",AND(I135="Alto",U135="Fuerte"),"Por encima del promedio",AND(I135="Alto",U135="Aceptable"),"Alto",AND(I135="Alto",U135="Necesita mejora"),"Alto",AND(I135="Alto",U135="Débil"),"Alto")</f>
        <v>#N/A</v>
      </c>
      <c r="W135" s="7" t="e" cm="1">
        <f t="array" ref="W135">_xlfn.IFS(V135="Bajo","Asumir",V135="Moderado","Reducir",V135="Por encima del promedio","Evitar",V135="Alto","Evitar")</f>
        <v>#N/A</v>
      </c>
      <c r="X135" s="4"/>
      <c r="Y135" s="5"/>
      <c r="Z135" s="4"/>
      <c r="AA135" s="4"/>
      <c r="AB135" s="8"/>
      <c r="AC135" s="5"/>
      <c r="AD135" s="21"/>
      <c r="AE135" s="21"/>
      <c r="AF135" s="5"/>
      <c r="AG135" s="8"/>
      <c r="AH135" s="5"/>
      <c r="AI135" s="21"/>
      <c r="AJ135" s="21"/>
      <c r="AK135" s="5"/>
      <c r="AL135" s="8"/>
      <c r="AM135" s="5"/>
      <c r="AN135" s="21"/>
      <c r="AO135" s="21"/>
      <c r="AP135" s="4"/>
      <c r="AQ135" s="8"/>
      <c r="AR135" s="5"/>
      <c r="AS135" s="21"/>
      <c r="AT135" s="21"/>
      <c r="AU135" s="4"/>
      <c r="AV135" s="8"/>
      <c r="AW135" s="5"/>
      <c r="AX135" s="21"/>
      <c r="AY135" s="21"/>
      <c r="AZ135" s="4"/>
      <c r="BA135" s="8"/>
      <c r="BB135" s="5"/>
      <c r="BC135" s="21"/>
      <c r="BD135" s="21"/>
      <c r="BE135" s="4"/>
      <c r="BF135" s="8"/>
      <c r="BG135" s="5"/>
      <c r="BH135" s="21"/>
      <c r="BI135" s="21"/>
      <c r="BJ135" s="4"/>
      <c r="BK135" s="8"/>
      <c r="BL135" s="5"/>
      <c r="BM135" s="21"/>
      <c r="BN135" s="21"/>
      <c r="BO135" s="4"/>
      <c r="BP135" s="8"/>
      <c r="BQ135" s="5"/>
      <c r="BR135" s="21"/>
      <c r="BS135" s="21"/>
      <c r="BT135" s="4"/>
      <c r="BU135" s="8"/>
      <c r="BV135" s="5"/>
      <c r="BW135" s="21"/>
      <c r="BX135" s="21"/>
      <c r="BY135" s="4"/>
      <c r="BZ135" s="8"/>
      <c r="CA135" s="5"/>
      <c r="CB135" s="21"/>
      <c r="CC135" s="21"/>
      <c r="CD135" s="4"/>
      <c r="CE135" s="8"/>
      <c r="CF135" s="5"/>
      <c r="CG135" s="21"/>
      <c r="CH135" s="21"/>
      <c r="CI135" s="4"/>
      <c r="CJ135" s="36"/>
      <c r="CK135" s="37"/>
    </row>
    <row r="136" spans="1:89" ht="49.5" customHeight="1" x14ac:dyDescent="0.2">
      <c r="A136" s="86"/>
      <c r="B136" s="5"/>
      <c r="C136" s="70"/>
      <c r="D136" s="70"/>
      <c r="E136" s="70"/>
      <c r="F136" s="4"/>
      <c r="G136" s="9"/>
      <c r="H136" s="20"/>
      <c r="I136" s="34"/>
      <c r="J136" s="6"/>
      <c r="K136" s="89"/>
      <c r="L136" s="90"/>
      <c r="M136" s="90"/>
      <c r="N136" s="90"/>
      <c r="O136" s="90"/>
      <c r="P136" s="90"/>
      <c r="Q136" s="89">
        <f t="shared" si="8"/>
        <v>0</v>
      </c>
      <c r="R136" s="89">
        <f t="shared" si="7"/>
        <v>0</v>
      </c>
      <c r="S136" s="88"/>
      <c r="T136" s="88"/>
      <c r="U136" s="35" t="str" cm="1">
        <f t="array" ref="U136">_xlfn.IFS(R136&lt;=0,"No aplica",R136&lt;=39,"Débil",R136&lt;=59,"Necesita mejora",R136&lt;=79,"Aceptable",R136&lt;=100,"Fuerte")</f>
        <v>No aplica</v>
      </c>
      <c r="V136" s="34" t="e" cm="1">
        <f t="array" ref="V136">_xlfn.IFS(AND(I136="Bajo",U136="Fuerte"),"Bajo",AND(I136="Bajo",U136="Aceptable"),"Bajo",AND(I136="Bajo",U136="Necesita mejora"),"Moderado",AND(I136="Bajo",U136="Débil"),"Por encima del promedio",AND(I136="Moderado",U136="Fuerte"),"Bajo",AND(I136="Moderado",U136="Aceptable"),"Moderado",AND(I136="Moderado",U136="Necesita mejora"),"Por encima del promedio",AND(I136="Moderado",U136="Débil"),"Alto",AND(I136="Por encima del promedio",U136="Fuerte"),"Moderado",AND(I136="Por encima del promedio",U136="Aceptable"),"Por encima del promedio",AND(I136="Por encima del promedio",U136="Necesita mejora"),"Alto",AND(I136="Por encima del promedio",U136="Débil"),"Alto",AND(I136="Alto",U136="Fuerte"),"Por encima del promedio",AND(I136="Alto",U136="Aceptable"),"Alto",AND(I136="Alto",U136="Necesita mejora"),"Alto",AND(I136="Alto",U136="Débil"),"Alto")</f>
        <v>#N/A</v>
      </c>
      <c r="W136" s="7" t="e" cm="1">
        <f t="array" ref="W136">_xlfn.IFS(V136="Bajo","Asumir",V136="Moderado","Reducir",V136="Por encima del promedio","Evitar",V136="Alto","Evitar")</f>
        <v>#N/A</v>
      </c>
      <c r="X136" s="4"/>
      <c r="Y136" s="5"/>
      <c r="Z136" s="4"/>
      <c r="AA136" s="4"/>
      <c r="AB136" s="8"/>
      <c r="AC136" s="5"/>
      <c r="AD136" s="21"/>
      <c r="AE136" s="21"/>
      <c r="AF136" s="5"/>
      <c r="AG136" s="8"/>
      <c r="AH136" s="5"/>
      <c r="AI136" s="21"/>
      <c r="AJ136" s="21"/>
      <c r="AK136" s="5"/>
      <c r="AL136" s="8"/>
      <c r="AM136" s="5"/>
      <c r="AN136" s="21"/>
      <c r="AO136" s="21"/>
      <c r="AP136" s="4"/>
      <c r="AQ136" s="8"/>
      <c r="AR136" s="5"/>
      <c r="AS136" s="21"/>
      <c r="AT136" s="21"/>
      <c r="AU136" s="4"/>
      <c r="AV136" s="8"/>
      <c r="AW136" s="5"/>
      <c r="AX136" s="21"/>
      <c r="AY136" s="21"/>
      <c r="AZ136" s="4"/>
      <c r="BA136" s="8"/>
      <c r="BB136" s="5"/>
      <c r="BC136" s="21"/>
      <c r="BD136" s="21"/>
      <c r="BE136" s="4"/>
      <c r="BF136" s="8"/>
      <c r="BG136" s="5"/>
      <c r="BH136" s="21"/>
      <c r="BI136" s="21"/>
      <c r="BJ136" s="4"/>
      <c r="BK136" s="8"/>
      <c r="BL136" s="5"/>
      <c r="BM136" s="21"/>
      <c r="BN136" s="21"/>
      <c r="BO136" s="4"/>
      <c r="BP136" s="8"/>
      <c r="BQ136" s="5"/>
      <c r="BR136" s="21"/>
      <c r="BS136" s="21"/>
      <c r="BT136" s="4"/>
      <c r="BU136" s="8"/>
      <c r="BV136" s="5"/>
      <c r="BW136" s="21"/>
      <c r="BX136" s="21"/>
      <c r="BY136" s="4"/>
      <c r="BZ136" s="8"/>
      <c r="CA136" s="5"/>
      <c r="CB136" s="21"/>
      <c r="CC136" s="21"/>
      <c r="CD136" s="4"/>
      <c r="CE136" s="8"/>
      <c r="CF136" s="5"/>
      <c r="CG136" s="21"/>
      <c r="CH136" s="21"/>
      <c r="CI136" s="4"/>
      <c r="CJ136" s="36"/>
      <c r="CK136" s="37"/>
    </row>
    <row r="137" spans="1:89" ht="49.5" customHeight="1" x14ac:dyDescent="0.2">
      <c r="A137" s="86"/>
      <c r="B137" s="5"/>
      <c r="C137" s="70"/>
      <c r="D137" s="70"/>
      <c r="E137" s="70"/>
      <c r="F137" s="4"/>
      <c r="G137" s="9"/>
      <c r="H137" s="20"/>
      <c r="I137" s="34"/>
      <c r="J137" s="6"/>
      <c r="K137" s="89"/>
      <c r="L137" s="90"/>
      <c r="M137" s="90"/>
      <c r="N137" s="90"/>
      <c r="O137" s="90"/>
      <c r="P137" s="90"/>
      <c r="Q137" s="89">
        <f t="shared" si="8"/>
        <v>0</v>
      </c>
      <c r="R137" s="89">
        <f t="shared" ref="R137:R168" si="9">+K137*Q137</f>
        <v>0</v>
      </c>
      <c r="S137" s="88"/>
      <c r="T137" s="88"/>
      <c r="U137" s="35" t="str" cm="1">
        <f t="array" ref="U137">_xlfn.IFS(R137&lt;=0,"No aplica",R137&lt;=39,"Débil",R137&lt;=59,"Necesita mejora",R137&lt;=79,"Aceptable",R137&lt;=100,"Fuerte")</f>
        <v>No aplica</v>
      </c>
      <c r="V137" s="34" t="e" cm="1">
        <f t="array" ref="V137">_xlfn.IFS(AND(I137="Bajo",U137="Fuerte"),"Bajo",AND(I137="Bajo",U137="Aceptable"),"Bajo",AND(I137="Bajo",U137="Necesita mejora"),"Moderado",AND(I137="Bajo",U137="Débil"),"Por encima del promedio",AND(I137="Moderado",U137="Fuerte"),"Bajo",AND(I137="Moderado",U137="Aceptable"),"Moderado",AND(I137="Moderado",U137="Necesita mejora"),"Por encima del promedio",AND(I137="Moderado",U137="Débil"),"Alto",AND(I137="Por encima del promedio",U137="Fuerte"),"Moderado",AND(I137="Por encima del promedio",U137="Aceptable"),"Por encima del promedio",AND(I137="Por encima del promedio",U137="Necesita mejora"),"Alto",AND(I137="Por encima del promedio",U137="Débil"),"Alto",AND(I137="Alto",U137="Fuerte"),"Por encima del promedio",AND(I137="Alto",U137="Aceptable"),"Alto",AND(I137="Alto",U137="Necesita mejora"),"Alto",AND(I137="Alto",U137="Débil"),"Alto")</f>
        <v>#N/A</v>
      </c>
      <c r="W137" s="7" t="e" cm="1">
        <f t="array" ref="W137">_xlfn.IFS(V137="Bajo","Asumir",V137="Moderado","Reducir",V137="Por encima del promedio","Evitar",V137="Alto","Evitar")</f>
        <v>#N/A</v>
      </c>
      <c r="X137" s="4"/>
      <c r="Y137" s="5"/>
      <c r="Z137" s="4"/>
      <c r="AA137" s="4"/>
      <c r="AB137" s="8"/>
      <c r="AC137" s="5"/>
      <c r="AD137" s="21"/>
      <c r="AE137" s="21"/>
      <c r="AF137" s="5"/>
      <c r="AG137" s="8"/>
      <c r="AH137" s="5"/>
      <c r="AI137" s="21"/>
      <c r="AJ137" s="21"/>
      <c r="AK137" s="5"/>
      <c r="AL137" s="8"/>
      <c r="AM137" s="5"/>
      <c r="AN137" s="21"/>
      <c r="AO137" s="21"/>
      <c r="AP137" s="4"/>
      <c r="AQ137" s="8"/>
      <c r="AR137" s="5"/>
      <c r="AS137" s="21"/>
      <c r="AT137" s="21"/>
      <c r="AU137" s="4"/>
      <c r="AV137" s="8"/>
      <c r="AW137" s="5"/>
      <c r="AX137" s="21"/>
      <c r="AY137" s="21"/>
      <c r="AZ137" s="4"/>
      <c r="BA137" s="8"/>
      <c r="BB137" s="5"/>
      <c r="BC137" s="21"/>
      <c r="BD137" s="21"/>
      <c r="BE137" s="4"/>
      <c r="BF137" s="8"/>
      <c r="BG137" s="5"/>
      <c r="BH137" s="21"/>
      <c r="BI137" s="21"/>
      <c r="BJ137" s="4"/>
      <c r="BK137" s="8"/>
      <c r="BL137" s="5"/>
      <c r="BM137" s="21"/>
      <c r="BN137" s="21"/>
      <c r="BO137" s="4"/>
      <c r="BP137" s="8"/>
      <c r="BQ137" s="5"/>
      <c r="BR137" s="21"/>
      <c r="BS137" s="21"/>
      <c r="BT137" s="4"/>
      <c r="BU137" s="8"/>
      <c r="BV137" s="5"/>
      <c r="BW137" s="21"/>
      <c r="BX137" s="21"/>
      <c r="BY137" s="4"/>
      <c r="BZ137" s="8"/>
      <c r="CA137" s="5"/>
      <c r="CB137" s="21"/>
      <c r="CC137" s="21"/>
      <c r="CD137" s="4"/>
      <c r="CE137" s="8"/>
      <c r="CF137" s="5"/>
      <c r="CG137" s="21"/>
      <c r="CH137" s="21"/>
      <c r="CI137" s="4"/>
      <c r="CJ137" s="36"/>
      <c r="CK137" s="37"/>
    </row>
    <row r="138" spans="1:89" ht="49.5" customHeight="1" x14ac:dyDescent="0.2">
      <c r="A138" s="86"/>
      <c r="B138" s="5"/>
      <c r="C138" s="70"/>
      <c r="D138" s="70"/>
      <c r="E138" s="70"/>
      <c r="F138" s="4"/>
      <c r="G138" s="9"/>
      <c r="H138" s="20"/>
      <c r="I138" s="34"/>
      <c r="J138" s="6"/>
      <c r="K138" s="89"/>
      <c r="L138" s="90"/>
      <c r="M138" s="90"/>
      <c r="N138" s="90"/>
      <c r="O138" s="90"/>
      <c r="P138" s="90"/>
      <c r="Q138" s="89">
        <f t="shared" si="8"/>
        <v>0</v>
      </c>
      <c r="R138" s="89">
        <f t="shared" si="9"/>
        <v>0</v>
      </c>
      <c r="S138" s="88"/>
      <c r="T138" s="88"/>
      <c r="U138" s="35" t="str" cm="1">
        <f t="array" ref="U138">_xlfn.IFS(R138&lt;=0,"No aplica",R138&lt;=39,"Débil",R138&lt;=59,"Necesita mejora",R138&lt;=79,"Aceptable",R138&lt;=100,"Fuerte")</f>
        <v>No aplica</v>
      </c>
      <c r="V138" s="34" t="e" cm="1">
        <f t="array" ref="V138">_xlfn.IFS(AND(I138="Bajo",U138="Fuerte"),"Bajo",AND(I138="Bajo",U138="Aceptable"),"Bajo",AND(I138="Bajo",U138="Necesita mejora"),"Moderado",AND(I138="Bajo",U138="Débil"),"Por encima del promedio",AND(I138="Moderado",U138="Fuerte"),"Bajo",AND(I138="Moderado",U138="Aceptable"),"Moderado",AND(I138="Moderado",U138="Necesita mejora"),"Por encima del promedio",AND(I138="Moderado",U138="Débil"),"Alto",AND(I138="Por encima del promedio",U138="Fuerte"),"Moderado",AND(I138="Por encima del promedio",U138="Aceptable"),"Por encima del promedio",AND(I138="Por encima del promedio",U138="Necesita mejora"),"Alto",AND(I138="Por encima del promedio",U138="Débil"),"Alto",AND(I138="Alto",U138="Fuerte"),"Por encima del promedio",AND(I138="Alto",U138="Aceptable"),"Alto",AND(I138="Alto",U138="Necesita mejora"),"Alto",AND(I138="Alto",U138="Débil"),"Alto")</f>
        <v>#N/A</v>
      </c>
      <c r="W138" s="7" t="e" cm="1">
        <f t="array" ref="W138">_xlfn.IFS(V138="Bajo","Asumir",V138="Moderado","Reducir",V138="Por encima del promedio","Evitar",V138="Alto","Evitar")</f>
        <v>#N/A</v>
      </c>
      <c r="X138" s="4"/>
      <c r="Y138" s="5"/>
      <c r="Z138" s="4"/>
      <c r="AA138" s="4"/>
      <c r="AB138" s="8"/>
      <c r="AC138" s="5"/>
      <c r="AD138" s="21"/>
      <c r="AE138" s="21"/>
      <c r="AF138" s="5"/>
      <c r="AG138" s="8"/>
      <c r="AH138" s="5"/>
      <c r="AI138" s="21"/>
      <c r="AJ138" s="21"/>
      <c r="AK138" s="5"/>
      <c r="AL138" s="8"/>
      <c r="AM138" s="5"/>
      <c r="AN138" s="21"/>
      <c r="AO138" s="21"/>
      <c r="AP138" s="4"/>
      <c r="AQ138" s="8"/>
      <c r="AR138" s="5"/>
      <c r="AS138" s="21"/>
      <c r="AT138" s="21"/>
      <c r="AU138" s="4"/>
      <c r="AV138" s="8"/>
      <c r="AW138" s="5"/>
      <c r="AX138" s="21"/>
      <c r="AY138" s="21"/>
      <c r="AZ138" s="4"/>
      <c r="BA138" s="8"/>
      <c r="BB138" s="5"/>
      <c r="BC138" s="21"/>
      <c r="BD138" s="21"/>
      <c r="BE138" s="4"/>
      <c r="BF138" s="8"/>
      <c r="BG138" s="5"/>
      <c r="BH138" s="21"/>
      <c r="BI138" s="21"/>
      <c r="BJ138" s="4"/>
      <c r="BK138" s="8"/>
      <c r="BL138" s="5"/>
      <c r="BM138" s="21"/>
      <c r="BN138" s="21"/>
      <c r="BO138" s="4"/>
      <c r="BP138" s="8"/>
      <c r="BQ138" s="5"/>
      <c r="BR138" s="21"/>
      <c r="BS138" s="21"/>
      <c r="BT138" s="4"/>
      <c r="BU138" s="8"/>
      <c r="BV138" s="5"/>
      <c r="BW138" s="21"/>
      <c r="BX138" s="21"/>
      <c r="BY138" s="4"/>
      <c r="BZ138" s="8"/>
      <c r="CA138" s="5"/>
      <c r="CB138" s="21"/>
      <c r="CC138" s="21"/>
      <c r="CD138" s="4"/>
      <c r="CE138" s="8"/>
      <c r="CF138" s="5"/>
      <c r="CG138" s="21"/>
      <c r="CH138" s="21"/>
      <c r="CI138" s="4"/>
      <c r="CJ138" s="36"/>
      <c r="CK138" s="37"/>
    </row>
    <row r="139" spans="1:89" ht="49.5" customHeight="1" x14ac:dyDescent="0.2">
      <c r="A139" s="86"/>
      <c r="B139" s="5"/>
      <c r="C139" s="70"/>
      <c r="D139" s="70"/>
      <c r="E139" s="70"/>
      <c r="F139" s="4"/>
      <c r="G139" s="9"/>
      <c r="H139" s="20"/>
      <c r="I139" s="34"/>
      <c r="J139" s="6"/>
      <c r="K139" s="89"/>
      <c r="L139" s="90"/>
      <c r="M139" s="90"/>
      <c r="N139" s="90"/>
      <c r="O139" s="90"/>
      <c r="P139" s="90"/>
      <c r="Q139" s="89">
        <f t="shared" si="8"/>
        <v>0</v>
      </c>
      <c r="R139" s="89">
        <f t="shared" si="9"/>
        <v>0</v>
      </c>
      <c r="S139" s="88"/>
      <c r="T139" s="88"/>
      <c r="U139" s="35" t="str" cm="1">
        <f t="array" ref="U139">_xlfn.IFS(R139&lt;=0,"No aplica",R139&lt;=39,"Débil",R139&lt;=59,"Necesita mejora",R139&lt;=79,"Aceptable",R139&lt;=100,"Fuerte")</f>
        <v>No aplica</v>
      </c>
      <c r="V139" s="34" t="e" cm="1">
        <f t="array" ref="V139">_xlfn.IFS(AND(I139="Bajo",U139="Fuerte"),"Bajo",AND(I139="Bajo",U139="Aceptable"),"Bajo",AND(I139="Bajo",U139="Necesita mejora"),"Moderado",AND(I139="Bajo",U139="Débil"),"Por encima del promedio",AND(I139="Moderado",U139="Fuerte"),"Bajo",AND(I139="Moderado",U139="Aceptable"),"Moderado",AND(I139="Moderado",U139="Necesita mejora"),"Por encima del promedio",AND(I139="Moderado",U139="Débil"),"Alto",AND(I139="Por encima del promedio",U139="Fuerte"),"Moderado",AND(I139="Por encima del promedio",U139="Aceptable"),"Por encima del promedio",AND(I139="Por encima del promedio",U139="Necesita mejora"),"Alto",AND(I139="Por encima del promedio",U139="Débil"),"Alto",AND(I139="Alto",U139="Fuerte"),"Por encima del promedio",AND(I139="Alto",U139="Aceptable"),"Alto",AND(I139="Alto",U139="Necesita mejora"),"Alto",AND(I139="Alto",U139="Débil"),"Alto")</f>
        <v>#N/A</v>
      </c>
      <c r="W139" s="7" t="e" cm="1">
        <f t="array" ref="W139">_xlfn.IFS(V139="Bajo","Asumir",V139="Moderado","Reducir",V139="Por encima del promedio","Evitar",V139="Alto","Evitar")</f>
        <v>#N/A</v>
      </c>
      <c r="X139" s="4"/>
      <c r="Y139" s="5"/>
      <c r="Z139" s="4"/>
      <c r="AA139" s="4"/>
      <c r="AB139" s="8"/>
      <c r="AC139" s="5"/>
      <c r="AD139" s="21"/>
      <c r="AE139" s="21"/>
      <c r="AF139" s="5"/>
      <c r="AG139" s="8"/>
      <c r="AH139" s="5"/>
      <c r="AI139" s="21"/>
      <c r="AJ139" s="21"/>
      <c r="AK139" s="5"/>
      <c r="AL139" s="8"/>
      <c r="AM139" s="5"/>
      <c r="AN139" s="21"/>
      <c r="AO139" s="21"/>
      <c r="AP139" s="4"/>
      <c r="AQ139" s="8"/>
      <c r="AR139" s="5"/>
      <c r="AS139" s="21"/>
      <c r="AT139" s="21"/>
      <c r="AU139" s="4"/>
      <c r="AV139" s="8"/>
      <c r="AW139" s="5"/>
      <c r="AX139" s="21"/>
      <c r="AY139" s="21"/>
      <c r="AZ139" s="4"/>
      <c r="BA139" s="8"/>
      <c r="BB139" s="5"/>
      <c r="BC139" s="21"/>
      <c r="BD139" s="21"/>
      <c r="BE139" s="4"/>
      <c r="BF139" s="8"/>
      <c r="BG139" s="5"/>
      <c r="BH139" s="21"/>
      <c r="BI139" s="21"/>
      <c r="BJ139" s="4"/>
      <c r="BK139" s="8"/>
      <c r="BL139" s="5"/>
      <c r="BM139" s="21"/>
      <c r="BN139" s="21"/>
      <c r="BO139" s="4"/>
      <c r="BP139" s="8"/>
      <c r="BQ139" s="5"/>
      <c r="BR139" s="21"/>
      <c r="BS139" s="21"/>
      <c r="BT139" s="4"/>
      <c r="BU139" s="8"/>
      <c r="BV139" s="5"/>
      <c r="BW139" s="21"/>
      <c r="BX139" s="21"/>
      <c r="BY139" s="4"/>
      <c r="BZ139" s="8"/>
      <c r="CA139" s="5"/>
      <c r="CB139" s="21"/>
      <c r="CC139" s="21"/>
      <c r="CD139" s="4"/>
      <c r="CE139" s="8"/>
      <c r="CF139" s="5"/>
      <c r="CG139" s="21"/>
      <c r="CH139" s="21"/>
      <c r="CI139" s="4"/>
      <c r="CJ139" s="36"/>
      <c r="CK139" s="37"/>
    </row>
    <row r="140" spans="1:89" ht="49.5" customHeight="1" x14ac:dyDescent="0.2">
      <c r="A140" s="86"/>
      <c r="B140" s="5"/>
      <c r="C140" s="70"/>
      <c r="D140" s="70"/>
      <c r="E140" s="70"/>
      <c r="F140" s="4"/>
      <c r="G140" s="9"/>
      <c r="H140" s="20"/>
      <c r="I140" s="34"/>
      <c r="J140" s="6"/>
      <c r="K140" s="89"/>
      <c r="L140" s="90"/>
      <c r="M140" s="90"/>
      <c r="N140" s="90"/>
      <c r="O140" s="90"/>
      <c r="P140" s="90"/>
      <c r="Q140" s="89">
        <f t="shared" si="8"/>
        <v>0</v>
      </c>
      <c r="R140" s="89">
        <f t="shared" si="9"/>
        <v>0</v>
      </c>
      <c r="S140" s="88"/>
      <c r="T140" s="88"/>
      <c r="U140" s="35" t="str" cm="1">
        <f t="array" ref="U140">_xlfn.IFS(R140&lt;=0,"No aplica",R140&lt;=39,"Débil",R140&lt;=59,"Necesita mejora",R140&lt;=79,"Aceptable",R140&lt;=100,"Fuerte")</f>
        <v>No aplica</v>
      </c>
      <c r="V140" s="34" t="e" cm="1">
        <f t="array" ref="V140">_xlfn.IFS(AND(I140="Bajo",U140="Fuerte"),"Bajo",AND(I140="Bajo",U140="Aceptable"),"Bajo",AND(I140="Bajo",U140="Necesita mejora"),"Moderado",AND(I140="Bajo",U140="Débil"),"Por encima del promedio",AND(I140="Moderado",U140="Fuerte"),"Bajo",AND(I140="Moderado",U140="Aceptable"),"Moderado",AND(I140="Moderado",U140="Necesita mejora"),"Por encima del promedio",AND(I140="Moderado",U140="Débil"),"Alto",AND(I140="Por encima del promedio",U140="Fuerte"),"Moderado",AND(I140="Por encima del promedio",U140="Aceptable"),"Por encima del promedio",AND(I140="Por encima del promedio",U140="Necesita mejora"),"Alto",AND(I140="Por encima del promedio",U140="Débil"),"Alto",AND(I140="Alto",U140="Fuerte"),"Por encima del promedio",AND(I140="Alto",U140="Aceptable"),"Alto",AND(I140="Alto",U140="Necesita mejora"),"Alto",AND(I140="Alto",U140="Débil"),"Alto")</f>
        <v>#N/A</v>
      </c>
      <c r="W140" s="7" t="e" cm="1">
        <f t="array" ref="W140">_xlfn.IFS(V140="Bajo","Asumir",V140="Moderado","Reducir",V140="Por encima del promedio","Evitar",V140="Alto","Evitar")</f>
        <v>#N/A</v>
      </c>
      <c r="X140" s="4"/>
      <c r="Y140" s="5"/>
      <c r="Z140" s="4"/>
      <c r="AA140" s="4"/>
      <c r="AB140" s="8"/>
      <c r="AC140" s="5"/>
      <c r="AD140" s="21"/>
      <c r="AE140" s="21"/>
      <c r="AF140" s="5"/>
      <c r="AG140" s="8"/>
      <c r="AH140" s="5"/>
      <c r="AI140" s="21"/>
      <c r="AJ140" s="21"/>
      <c r="AK140" s="5"/>
      <c r="AL140" s="8"/>
      <c r="AM140" s="5"/>
      <c r="AN140" s="21"/>
      <c r="AO140" s="21"/>
      <c r="AP140" s="4"/>
      <c r="AQ140" s="8"/>
      <c r="AR140" s="5"/>
      <c r="AS140" s="21"/>
      <c r="AT140" s="21"/>
      <c r="AU140" s="4"/>
      <c r="AV140" s="8"/>
      <c r="AW140" s="5"/>
      <c r="AX140" s="21"/>
      <c r="AY140" s="21"/>
      <c r="AZ140" s="4"/>
      <c r="BA140" s="8"/>
      <c r="BB140" s="5"/>
      <c r="BC140" s="21"/>
      <c r="BD140" s="21"/>
      <c r="BE140" s="4"/>
      <c r="BF140" s="8"/>
      <c r="BG140" s="5"/>
      <c r="BH140" s="21"/>
      <c r="BI140" s="21"/>
      <c r="BJ140" s="4"/>
      <c r="BK140" s="8"/>
      <c r="BL140" s="5"/>
      <c r="BM140" s="21"/>
      <c r="BN140" s="21"/>
      <c r="BO140" s="4"/>
      <c r="BP140" s="8"/>
      <c r="BQ140" s="5"/>
      <c r="BR140" s="21"/>
      <c r="BS140" s="21"/>
      <c r="BT140" s="4"/>
      <c r="BU140" s="8"/>
      <c r="BV140" s="5"/>
      <c r="BW140" s="21"/>
      <c r="BX140" s="21"/>
      <c r="BY140" s="4"/>
      <c r="BZ140" s="8"/>
      <c r="CA140" s="5"/>
      <c r="CB140" s="21"/>
      <c r="CC140" s="21"/>
      <c r="CD140" s="4"/>
      <c r="CE140" s="8"/>
      <c r="CF140" s="5"/>
      <c r="CG140" s="21"/>
      <c r="CH140" s="21"/>
      <c r="CI140" s="4"/>
      <c r="CJ140" s="36"/>
      <c r="CK140" s="37"/>
    </row>
    <row r="141" spans="1:89" ht="49.5" customHeight="1" x14ac:dyDescent="0.2">
      <c r="A141" s="86"/>
      <c r="B141" s="5"/>
      <c r="C141" s="70"/>
      <c r="D141" s="70"/>
      <c r="E141" s="70"/>
      <c r="F141" s="4"/>
      <c r="G141" s="9"/>
      <c r="H141" s="20"/>
      <c r="I141" s="34"/>
      <c r="J141" s="6"/>
      <c r="K141" s="89"/>
      <c r="L141" s="90"/>
      <c r="M141" s="90"/>
      <c r="N141" s="90"/>
      <c r="O141" s="90"/>
      <c r="P141" s="90"/>
      <c r="Q141" s="89">
        <f t="shared" si="8"/>
        <v>0</v>
      </c>
      <c r="R141" s="89">
        <f t="shared" si="9"/>
        <v>0</v>
      </c>
      <c r="S141" s="88"/>
      <c r="T141" s="88"/>
      <c r="U141" s="35" t="str" cm="1">
        <f t="array" ref="U141">_xlfn.IFS(R141&lt;=0,"No aplica",R141&lt;=39,"Débil",R141&lt;=59,"Necesita mejora",R141&lt;=79,"Aceptable",R141&lt;=100,"Fuerte")</f>
        <v>No aplica</v>
      </c>
      <c r="V141" s="34" t="e" cm="1">
        <f t="array" ref="V141">_xlfn.IFS(AND(I141="Bajo",U141="Fuerte"),"Bajo",AND(I141="Bajo",U141="Aceptable"),"Bajo",AND(I141="Bajo",U141="Necesita mejora"),"Moderado",AND(I141="Bajo",U141="Débil"),"Por encima del promedio",AND(I141="Moderado",U141="Fuerte"),"Bajo",AND(I141="Moderado",U141="Aceptable"),"Moderado",AND(I141="Moderado",U141="Necesita mejora"),"Por encima del promedio",AND(I141="Moderado",U141="Débil"),"Alto",AND(I141="Por encima del promedio",U141="Fuerte"),"Moderado",AND(I141="Por encima del promedio",U141="Aceptable"),"Por encima del promedio",AND(I141="Por encima del promedio",U141="Necesita mejora"),"Alto",AND(I141="Por encima del promedio",U141="Débil"),"Alto",AND(I141="Alto",U141="Fuerte"),"Por encima del promedio",AND(I141="Alto",U141="Aceptable"),"Alto",AND(I141="Alto",U141="Necesita mejora"),"Alto",AND(I141="Alto",U141="Débil"),"Alto")</f>
        <v>#N/A</v>
      </c>
      <c r="W141" s="7" t="e" cm="1">
        <f t="array" ref="W141">_xlfn.IFS(V141="Bajo","Asumir",V141="Moderado","Reducir",V141="Por encima del promedio","Evitar",V141="Alto","Evitar")</f>
        <v>#N/A</v>
      </c>
      <c r="X141" s="4"/>
      <c r="Y141" s="5"/>
      <c r="Z141" s="4"/>
      <c r="AA141" s="4"/>
      <c r="AB141" s="8"/>
      <c r="AC141" s="5"/>
      <c r="AD141" s="21"/>
      <c r="AE141" s="21"/>
      <c r="AF141" s="5"/>
      <c r="AG141" s="8"/>
      <c r="AH141" s="5"/>
      <c r="AI141" s="21"/>
      <c r="AJ141" s="21"/>
      <c r="AK141" s="5"/>
      <c r="AL141" s="8"/>
      <c r="AM141" s="5"/>
      <c r="AN141" s="21"/>
      <c r="AO141" s="21"/>
      <c r="AP141" s="4"/>
      <c r="AQ141" s="8"/>
      <c r="AR141" s="5"/>
      <c r="AS141" s="21"/>
      <c r="AT141" s="21"/>
      <c r="AU141" s="4"/>
      <c r="AV141" s="8"/>
      <c r="AW141" s="5"/>
      <c r="AX141" s="21"/>
      <c r="AY141" s="21"/>
      <c r="AZ141" s="4"/>
      <c r="BA141" s="8"/>
      <c r="BB141" s="5"/>
      <c r="BC141" s="21"/>
      <c r="BD141" s="21"/>
      <c r="BE141" s="4"/>
      <c r="BF141" s="8"/>
      <c r="BG141" s="5"/>
      <c r="BH141" s="21"/>
      <c r="BI141" s="21"/>
      <c r="BJ141" s="4"/>
      <c r="BK141" s="8"/>
      <c r="BL141" s="5"/>
      <c r="BM141" s="21"/>
      <c r="BN141" s="21"/>
      <c r="BO141" s="4"/>
      <c r="BP141" s="8"/>
      <c r="BQ141" s="5"/>
      <c r="BR141" s="21"/>
      <c r="BS141" s="21"/>
      <c r="BT141" s="4"/>
      <c r="BU141" s="8"/>
      <c r="BV141" s="5"/>
      <c r="BW141" s="21"/>
      <c r="BX141" s="21"/>
      <c r="BY141" s="4"/>
      <c r="BZ141" s="8"/>
      <c r="CA141" s="5"/>
      <c r="CB141" s="21"/>
      <c r="CC141" s="21"/>
      <c r="CD141" s="4"/>
      <c r="CE141" s="8"/>
      <c r="CF141" s="5"/>
      <c r="CG141" s="21"/>
      <c r="CH141" s="21"/>
      <c r="CI141" s="4"/>
      <c r="CJ141" s="36"/>
      <c r="CK141" s="37"/>
    </row>
    <row r="142" spans="1:89" ht="49.5" customHeight="1" x14ac:dyDescent="0.2">
      <c r="A142" s="86"/>
      <c r="B142" s="5"/>
      <c r="C142" s="70"/>
      <c r="D142" s="70"/>
      <c r="E142" s="70"/>
      <c r="F142" s="4"/>
      <c r="G142" s="9"/>
      <c r="H142" s="20"/>
      <c r="I142" s="34"/>
      <c r="J142" s="6"/>
      <c r="K142" s="89"/>
      <c r="L142" s="90"/>
      <c r="M142" s="90"/>
      <c r="N142" s="90"/>
      <c r="O142" s="90"/>
      <c r="P142" s="90"/>
      <c r="Q142" s="89">
        <f t="shared" si="8"/>
        <v>0</v>
      </c>
      <c r="R142" s="89">
        <f t="shared" si="9"/>
        <v>0</v>
      </c>
      <c r="S142" s="88"/>
      <c r="T142" s="88"/>
      <c r="U142" s="35" t="str" cm="1">
        <f t="array" ref="U142">_xlfn.IFS(R142&lt;=0,"No aplica",R142&lt;=39,"Débil",R142&lt;=59,"Necesita mejora",R142&lt;=79,"Aceptable",R142&lt;=100,"Fuerte")</f>
        <v>No aplica</v>
      </c>
      <c r="V142" s="34" t="e" cm="1">
        <f t="array" ref="V142">_xlfn.IFS(AND(I142="Bajo",U142="Fuerte"),"Bajo",AND(I142="Bajo",U142="Aceptable"),"Bajo",AND(I142="Bajo",U142="Necesita mejora"),"Moderado",AND(I142="Bajo",U142="Débil"),"Por encima del promedio",AND(I142="Moderado",U142="Fuerte"),"Bajo",AND(I142="Moderado",U142="Aceptable"),"Moderado",AND(I142="Moderado",U142="Necesita mejora"),"Por encima del promedio",AND(I142="Moderado",U142="Débil"),"Alto",AND(I142="Por encima del promedio",U142="Fuerte"),"Moderado",AND(I142="Por encima del promedio",U142="Aceptable"),"Por encima del promedio",AND(I142="Por encima del promedio",U142="Necesita mejora"),"Alto",AND(I142="Por encima del promedio",U142="Débil"),"Alto",AND(I142="Alto",U142="Fuerte"),"Por encima del promedio",AND(I142="Alto",U142="Aceptable"),"Alto",AND(I142="Alto",U142="Necesita mejora"),"Alto",AND(I142="Alto",U142="Débil"),"Alto")</f>
        <v>#N/A</v>
      </c>
      <c r="W142" s="7" t="e" cm="1">
        <f t="array" ref="W142">_xlfn.IFS(V142="Bajo","Asumir",V142="Moderado","Reducir",V142="Por encima del promedio","Evitar",V142="Alto","Evitar")</f>
        <v>#N/A</v>
      </c>
      <c r="X142" s="4"/>
      <c r="Y142" s="5"/>
      <c r="Z142" s="4"/>
      <c r="AA142" s="4"/>
      <c r="AB142" s="8"/>
      <c r="AC142" s="5"/>
      <c r="AD142" s="21"/>
      <c r="AE142" s="21"/>
      <c r="AF142" s="5"/>
      <c r="AG142" s="8"/>
      <c r="AH142" s="5"/>
      <c r="AI142" s="21"/>
      <c r="AJ142" s="21"/>
      <c r="AK142" s="5"/>
      <c r="AL142" s="8"/>
      <c r="AM142" s="5"/>
      <c r="AN142" s="21"/>
      <c r="AO142" s="21"/>
      <c r="AP142" s="4"/>
      <c r="AQ142" s="8"/>
      <c r="AR142" s="5"/>
      <c r="AS142" s="21"/>
      <c r="AT142" s="21"/>
      <c r="AU142" s="4"/>
      <c r="AV142" s="8"/>
      <c r="AW142" s="5"/>
      <c r="AX142" s="21"/>
      <c r="AY142" s="21"/>
      <c r="AZ142" s="4"/>
      <c r="BA142" s="8"/>
      <c r="BB142" s="5"/>
      <c r="BC142" s="21"/>
      <c r="BD142" s="21"/>
      <c r="BE142" s="4"/>
      <c r="BF142" s="8"/>
      <c r="BG142" s="5"/>
      <c r="BH142" s="21"/>
      <c r="BI142" s="21"/>
      <c r="BJ142" s="4"/>
      <c r="BK142" s="8"/>
      <c r="BL142" s="5"/>
      <c r="BM142" s="21"/>
      <c r="BN142" s="21"/>
      <c r="BO142" s="4"/>
      <c r="BP142" s="8"/>
      <c r="BQ142" s="5"/>
      <c r="BR142" s="21"/>
      <c r="BS142" s="21"/>
      <c r="BT142" s="4"/>
      <c r="BU142" s="8"/>
      <c r="BV142" s="5"/>
      <c r="BW142" s="21"/>
      <c r="BX142" s="21"/>
      <c r="BY142" s="4"/>
      <c r="BZ142" s="8"/>
      <c r="CA142" s="5"/>
      <c r="CB142" s="21"/>
      <c r="CC142" s="21"/>
      <c r="CD142" s="4"/>
      <c r="CE142" s="8"/>
      <c r="CF142" s="5"/>
      <c r="CG142" s="21"/>
      <c r="CH142" s="21"/>
      <c r="CI142" s="4"/>
      <c r="CJ142" s="36"/>
      <c r="CK142" s="37"/>
    </row>
    <row r="143" spans="1:89" ht="49.5" customHeight="1" x14ac:dyDescent="0.2">
      <c r="A143" s="86"/>
      <c r="B143" s="5"/>
      <c r="C143" s="70"/>
      <c r="D143" s="70"/>
      <c r="E143" s="70"/>
      <c r="F143" s="4"/>
      <c r="G143" s="9"/>
      <c r="H143" s="20"/>
      <c r="I143" s="34"/>
      <c r="J143" s="6"/>
      <c r="K143" s="89"/>
      <c r="L143" s="90"/>
      <c r="M143" s="90"/>
      <c r="N143" s="90"/>
      <c r="O143" s="90"/>
      <c r="P143" s="90"/>
      <c r="Q143" s="89">
        <f t="shared" si="8"/>
        <v>0</v>
      </c>
      <c r="R143" s="89">
        <f t="shared" si="9"/>
        <v>0</v>
      </c>
      <c r="S143" s="88"/>
      <c r="T143" s="88"/>
      <c r="U143" s="35" t="str" cm="1">
        <f t="array" ref="U143">_xlfn.IFS(R143&lt;=0,"No aplica",R143&lt;=39,"Débil",R143&lt;=59,"Necesita mejora",R143&lt;=79,"Aceptable",R143&lt;=100,"Fuerte")</f>
        <v>No aplica</v>
      </c>
      <c r="V143" s="34" t="e" cm="1">
        <f t="array" ref="V143">_xlfn.IFS(AND(I143="Bajo",U143="Fuerte"),"Bajo",AND(I143="Bajo",U143="Aceptable"),"Bajo",AND(I143="Bajo",U143="Necesita mejora"),"Moderado",AND(I143="Bajo",U143="Débil"),"Por encima del promedio",AND(I143="Moderado",U143="Fuerte"),"Bajo",AND(I143="Moderado",U143="Aceptable"),"Moderado",AND(I143="Moderado",U143="Necesita mejora"),"Por encima del promedio",AND(I143="Moderado",U143="Débil"),"Alto",AND(I143="Por encima del promedio",U143="Fuerte"),"Moderado",AND(I143="Por encima del promedio",U143="Aceptable"),"Por encima del promedio",AND(I143="Por encima del promedio",U143="Necesita mejora"),"Alto",AND(I143="Por encima del promedio",U143="Débil"),"Alto",AND(I143="Alto",U143="Fuerte"),"Por encima del promedio",AND(I143="Alto",U143="Aceptable"),"Alto",AND(I143="Alto",U143="Necesita mejora"),"Alto",AND(I143="Alto",U143="Débil"),"Alto")</f>
        <v>#N/A</v>
      </c>
      <c r="W143" s="7" t="e" cm="1">
        <f t="array" ref="W143">_xlfn.IFS(V143="Bajo","Asumir",V143="Moderado","Reducir",V143="Por encima del promedio","Evitar",V143="Alto","Evitar")</f>
        <v>#N/A</v>
      </c>
      <c r="X143" s="4"/>
      <c r="Y143" s="5"/>
      <c r="Z143" s="4"/>
      <c r="AA143" s="4"/>
      <c r="AB143" s="8"/>
      <c r="AC143" s="5"/>
      <c r="AD143" s="21"/>
      <c r="AE143" s="21"/>
      <c r="AF143" s="5"/>
      <c r="AG143" s="8"/>
      <c r="AH143" s="5"/>
      <c r="AI143" s="21"/>
      <c r="AJ143" s="21"/>
      <c r="AK143" s="5"/>
      <c r="AL143" s="8"/>
      <c r="AM143" s="5"/>
      <c r="AN143" s="21"/>
      <c r="AO143" s="21"/>
      <c r="AP143" s="4"/>
      <c r="AQ143" s="8"/>
      <c r="AR143" s="5"/>
      <c r="AS143" s="21"/>
      <c r="AT143" s="21"/>
      <c r="AU143" s="4"/>
      <c r="AV143" s="8"/>
      <c r="AW143" s="5"/>
      <c r="AX143" s="21"/>
      <c r="AY143" s="21"/>
      <c r="AZ143" s="4"/>
      <c r="BA143" s="8"/>
      <c r="BB143" s="5"/>
      <c r="BC143" s="21"/>
      <c r="BD143" s="21"/>
      <c r="BE143" s="4"/>
      <c r="BF143" s="8"/>
      <c r="BG143" s="5"/>
      <c r="BH143" s="21"/>
      <c r="BI143" s="21"/>
      <c r="BJ143" s="4"/>
      <c r="BK143" s="8"/>
      <c r="BL143" s="5"/>
      <c r="BM143" s="21"/>
      <c r="BN143" s="21"/>
      <c r="BO143" s="4"/>
      <c r="BP143" s="8"/>
      <c r="BQ143" s="5"/>
      <c r="BR143" s="21"/>
      <c r="BS143" s="21"/>
      <c r="BT143" s="4"/>
      <c r="BU143" s="8"/>
      <c r="BV143" s="5"/>
      <c r="BW143" s="21"/>
      <c r="BX143" s="21"/>
      <c r="BY143" s="4"/>
      <c r="BZ143" s="8"/>
      <c r="CA143" s="5"/>
      <c r="CB143" s="21"/>
      <c r="CC143" s="21"/>
      <c r="CD143" s="4"/>
      <c r="CE143" s="8"/>
      <c r="CF143" s="5"/>
      <c r="CG143" s="21"/>
      <c r="CH143" s="21"/>
      <c r="CI143" s="4"/>
      <c r="CJ143" s="36"/>
      <c r="CK143" s="37"/>
    </row>
    <row r="144" spans="1:89" ht="49.5" customHeight="1" x14ac:dyDescent="0.2">
      <c r="A144" s="86"/>
      <c r="B144" s="5"/>
      <c r="C144" s="70"/>
      <c r="D144" s="70"/>
      <c r="E144" s="70"/>
      <c r="F144" s="4"/>
      <c r="G144" s="9"/>
      <c r="H144" s="20"/>
      <c r="I144" s="34"/>
      <c r="J144" s="6"/>
      <c r="K144" s="89"/>
      <c r="L144" s="90"/>
      <c r="M144" s="90"/>
      <c r="N144" s="90"/>
      <c r="O144" s="90"/>
      <c r="P144" s="90"/>
      <c r="Q144" s="89">
        <f t="shared" si="8"/>
        <v>0</v>
      </c>
      <c r="R144" s="89">
        <f t="shared" si="9"/>
        <v>0</v>
      </c>
      <c r="S144" s="88"/>
      <c r="T144" s="88"/>
      <c r="U144" s="35" t="str" cm="1">
        <f t="array" ref="U144">_xlfn.IFS(R144&lt;=0,"No aplica",R144&lt;=39,"Débil",R144&lt;=59,"Necesita mejora",R144&lt;=79,"Aceptable",R144&lt;=100,"Fuerte")</f>
        <v>No aplica</v>
      </c>
      <c r="V144" s="34" t="e" cm="1">
        <f t="array" ref="V144">_xlfn.IFS(AND(I144="Bajo",U144="Fuerte"),"Bajo",AND(I144="Bajo",U144="Aceptable"),"Bajo",AND(I144="Bajo",U144="Necesita mejora"),"Moderado",AND(I144="Bajo",U144="Débil"),"Por encima del promedio",AND(I144="Moderado",U144="Fuerte"),"Bajo",AND(I144="Moderado",U144="Aceptable"),"Moderado",AND(I144="Moderado",U144="Necesita mejora"),"Por encima del promedio",AND(I144="Moderado",U144="Débil"),"Alto",AND(I144="Por encima del promedio",U144="Fuerte"),"Moderado",AND(I144="Por encima del promedio",U144="Aceptable"),"Por encima del promedio",AND(I144="Por encima del promedio",U144="Necesita mejora"),"Alto",AND(I144="Por encima del promedio",U144="Débil"),"Alto",AND(I144="Alto",U144="Fuerte"),"Por encima del promedio",AND(I144="Alto",U144="Aceptable"),"Alto",AND(I144="Alto",U144="Necesita mejora"),"Alto",AND(I144="Alto",U144="Débil"),"Alto")</f>
        <v>#N/A</v>
      </c>
      <c r="W144" s="7" t="e" cm="1">
        <f t="array" ref="W144">_xlfn.IFS(V144="Bajo","Asumir",V144="Moderado","Reducir",V144="Por encima del promedio","Evitar",V144="Alto","Evitar")</f>
        <v>#N/A</v>
      </c>
      <c r="X144" s="4"/>
      <c r="Y144" s="5"/>
      <c r="Z144" s="4"/>
      <c r="AA144" s="4"/>
      <c r="AB144" s="8"/>
      <c r="AC144" s="5"/>
      <c r="AD144" s="21"/>
      <c r="AE144" s="21"/>
      <c r="AF144" s="5"/>
      <c r="AG144" s="8"/>
      <c r="AH144" s="5"/>
      <c r="AI144" s="21"/>
      <c r="AJ144" s="21"/>
      <c r="AK144" s="5"/>
      <c r="AL144" s="8"/>
      <c r="AM144" s="5"/>
      <c r="AN144" s="21"/>
      <c r="AO144" s="21"/>
      <c r="AP144" s="4"/>
      <c r="AQ144" s="8"/>
      <c r="AR144" s="5"/>
      <c r="AS144" s="21"/>
      <c r="AT144" s="21"/>
      <c r="AU144" s="4"/>
      <c r="AV144" s="8"/>
      <c r="AW144" s="5"/>
      <c r="AX144" s="21"/>
      <c r="AY144" s="21"/>
      <c r="AZ144" s="4"/>
      <c r="BA144" s="8"/>
      <c r="BB144" s="5"/>
      <c r="BC144" s="21"/>
      <c r="BD144" s="21"/>
      <c r="BE144" s="4"/>
      <c r="BF144" s="8"/>
      <c r="BG144" s="5"/>
      <c r="BH144" s="21"/>
      <c r="BI144" s="21"/>
      <c r="BJ144" s="4"/>
      <c r="BK144" s="8"/>
      <c r="BL144" s="5"/>
      <c r="BM144" s="21"/>
      <c r="BN144" s="21"/>
      <c r="BO144" s="4"/>
      <c r="BP144" s="8"/>
      <c r="BQ144" s="5"/>
      <c r="BR144" s="21"/>
      <c r="BS144" s="21"/>
      <c r="BT144" s="4"/>
      <c r="BU144" s="8"/>
      <c r="BV144" s="5"/>
      <c r="BW144" s="21"/>
      <c r="BX144" s="21"/>
      <c r="BY144" s="4"/>
      <c r="BZ144" s="8"/>
      <c r="CA144" s="5"/>
      <c r="CB144" s="21"/>
      <c r="CC144" s="21"/>
      <c r="CD144" s="4"/>
      <c r="CE144" s="8"/>
      <c r="CF144" s="5"/>
      <c r="CG144" s="21"/>
      <c r="CH144" s="21"/>
      <c r="CI144" s="4"/>
      <c r="CJ144" s="36"/>
      <c r="CK144" s="37"/>
    </row>
    <row r="145" spans="1:89" ht="49.5" customHeight="1" x14ac:dyDescent="0.2">
      <c r="A145" s="86"/>
      <c r="B145" s="5"/>
      <c r="C145" s="70"/>
      <c r="D145" s="70"/>
      <c r="E145" s="70"/>
      <c r="F145" s="4"/>
      <c r="G145" s="9"/>
      <c r="H145" s="20"/>
      <c r="I145" s="34"/>
      <c r="J145" s="6"/>
      <c r="K145" s="89"/>
      <c r="L145" s="90"/>
      <c r="M145" s="90"/>
      <c r="N145" s="90"/>
      <c r="O145" s="90"/>
      <c r="P145" s="90"/>
      <c r="Q145" s="89">
        <f t="shared" si="8"/>
        <v>0</v>
      </c>
      <c r="R145" s="89">
        <f t="shared" si="9"/>
        <v>0</v>
      </c>
      <c r="S145" s="88"/>
      <c r="T145" s="88"/>
      <c r="U145" s="35" t="str" cm="1">
        <f t="array" ref="U145">_xlfn.IFS(R145&lt;=0,"No aplica",R145&lt;=39,"Débil",R145&lt;=59,"Necesita mejora",R145&lt;=79,"Aceptable",R145&lt;=100,"Fuerte")</f>
        <v>No aplica</v>
      </c>
      <c r="V145" s="34" t="e" cm="1">
        <f t="array" ref="V145">_xlfn.IFS(AND(I145="Bajo",U145="Fuerte"),"Bajo",AND(I145="Bajo",U145="Aceptable"),"Bajo",AND(I145="Bajo",U145="Necesita mejora"),"Moderado",AND(I145="Bajo",U145="Débil"),"Por encima del promedio",AND(I145="Moderado",U145="Fuerte"),"Bajo",AND(I145="Moderado",U145="Aceptable"),"Moderado",AND(I145="Moderado",U145="Necesita mejora"),"Por encima del promedio",AND(I145="Moderado",U145="Débil"),"Alto",AND(I145="Por encima del promedio",U145="Fuerte"),"Moderado",AND(I145="Por encima del promedio",U145="Aceptable"),"Por encima del promedio",AND(I145="Por encima del promedio",U145="Necesita mejora"),"Alto",AND(I145="Por encima del promedio",U145="Débil"),"Alto",AND(I145="Alto",U145="Fuerte"),"Por encima del promedio",AND(I145="Alto",U145="Aceptable"),"Alto",AND(I145="Alto",U145="Necesita mejora"),"Alto",AND(I145="Alto",U145="Débil"),"Alto")</f>
        <v>#N/A</v>
      </c>
      <c r="W145" s="7" t="e" cm="1">
        <f t="array" ref="W145">_xlfn.IFS(V145="Bajo","Asumir",V145="Moderado","Reducir",V145="Por encima del promedio","Evitar",V145="Alto","Evitar")</f>
        <v>#N/A</v>
      </c>
      <c r="X145" s="4"/>
      <c r="Y145" s="5"/>
      <c r="Z145" s="4"/>
      <c r="AA145" s="4"/>
      <c r="AB145" s="8"/>
      <c r="AC145" s="5"/>
      <c r="AD145" s="21"/>
      <c r="AE145" s="21"/>
      <c r="AF145" s="5"/>
      <c r="AG145" s="8"/>
      <c r="AH145" s="5"/>
      <c r="AI145" s="21"/>
      <c r="AJ145" s="21"/>
      <c r="AK145" s="5"/>
      <c r="AL145" s="8"/>
      <c r="AM145" s="5"/>
      <c r="AN145" s="21"/>
      <c r="AO145" s="21"/>
      <c r="AP145" s="4"/>
      <c r="AQ145" s="8"/>
      <c r="AR145" s="5"/>
      <c r="AS145" s="21"/>
      <c r="AT145" s="21"/>
      <c r="AU145" s="4"/>
      <c r="AV145" s="8"/>
      <c r="AW145" s="5"/>
      <c r="AX145" s="21"/>
      <c r="AY145" s="21"/>
      <c r="AZ145" s="4"/>
      <c r="BA145" s="8"/>
      <c r="BB145" s="5"/>
      <c r="BC145" s="21"/>
      <c r="BD145" s="21"/>
      <c r="BE145" s="4"/>
      <c r="BF145" s="8"/>
      <c r="BG145" s="5"/>
      <c r="BH145" s="21"/>
      <c r="BI145" s="21"/>
      <c r="BJ145" s="4"/>
      <c r="BK145" s="8"/>
      <c r="BL145" s="5"/>
      <c r="BM145" s="21"/>
      <c r="BN145" s="21"/>
      <c r="BO145" s="4"/>
      <c r="BP145" s="8"/>
      <c r="BQ145" s="5"/>
      <c r="BR145" s="21"/>
      <c r="BS145" s="21"/>
      <c r="BT145" s="4"/>
      <c r="BU145" s="8"/>
      <c r="BV145" s="5"/>
      <c r="BW145" s="21"/>
      <c r="BX145" s="21"/>
      <c r="BY145" s="4"/>
      <c r="BZ145" s="8"/>
      <c r="CA145" s="5"/>
      <c r="CB145" s="21"/>
      <c r="CC145" s="21"/>
      <c r="CD145" s="4"/>
      <c r="CE145" s="8"/>
      <c r="CF145" s="5"/>
      <c r="CG145" s="21"/>
      <c r="CH145" s="21"/>
      <c r="CI145" s="4"/>
      <c r="CJ145" s="36"/>
      <c r="CK145" s="37"/>
    </row>
    <row r="146" spans="1:89" ht="49.5" customHeight="1" x14ac:dyDescent="0.2">
      <c r="A146" s="86"/>
      <c r="B146" s="5"/>
      <c r="C146" s="70"/>
      <c r="D146" s="70"/>
      <c r="E146" s="70"/>
      <c r="F146" s="4"/>
      <c r="G146" s="9"/>
      <c r="H146" s="20"/>
      <c r="I146" s="34"/>
      <c r="J146" s="6"/>
      <c r="K146" s="89"/>
      <c r="L146" s="90"/>
      <c r="M146" s="90"/>
      <c r="N146" s="90"/>
      <c r="O146" s="90"/>
      <c r="P146" s="90"/>
      <c r="Q146" s="89">
        <f t="shared" si="8"/>
        <v>0</v>
      </c>
      <c r="R146" s="89">
        <f t="shared" si="9"/>
        <v>0</v>
      </c>
      <c r="S146" s="88"/>
      <c r="T146" s="88"/>
      <c r="U146" s="35" t="str" cm="1">
        <f t="array" ref="U146">_xlfn.IFS(R146&lt;=0,"No aplica",R146&lt;=39,"Débil",R146&lt;=59,"Necesita mejora",R146&lt;=79,"Aceptable",R146&lt;=100,"Fuerte")</f>
        <v>No aplica</v>
      </c>
      <c r="V146" s="34" t="e" cm="1">
        <f t="array" ref="V146">_xlfn.IFS(AND(I146="Bajo",U146="Fuerte"),"Bajo",AND(I146="Bajo",U146="Aceptable"),"Bajo",AND(I146="Bajo",U146="Necesita mejora"),"Moderado",AND(I146="Bajo",U146="Débil"),"Por encima del promedio",AND(I146="Moderado",U146="Fuerte"),"Bajo",AND(I146="Moderado",U146="Aceptable"),"Moderado",AND(I146="Moderado",U146="Necesita mejora"),"Por encima del promedio",AND(I146="Moderado",U146="Débil"),"Alto",AND(I146="Por encima del promedio",U146="Fuerte"),"Moderado",AND(I146="Por encima del promedio",U146="Aceptable"),"Por encima del promedio",AND(I146="Por encima del promedio",U146="Necesita mejora"),"Alto",AND(I146="Por encima del promedio",U146="Débil"),"Alto",AND(I146="Alto",U146="Fuerte"),"Por encima del promedio",AND(I146="Alto",U146="Aceptable"),"Alto",AND(I146="Alto",U146="Necesita mejora"),"Alto",AND(I146="Alto",U146="Débil"),"Alto")</f>
        <v>#N/A</v>
      </c>
      <c r="W146" s="7" t="e" cm="1">
        <f t="array" ref="W146">_xlfn.IFS(V146="Bajo","Asumir",V146="Moderado","Reducir",V146="Por encima del promedio","Evitar",V146="Alto","Evitar")</f>
        <v>#N/A</v>
      </c>
      <c r="X146" s="4"/>
      <c r="Y146" s="5"/>
      <c r="Z146" s="4"/>
      <c r="AA146" s="4"/>
      <c r="AB146" s="8"/>
      <c r="AC146" s="5"/>
      <c r="AD146" s="21"/>
      <c r="AE146" s="21"/>
      <c r="AF146" s="5"/>
      <c r="AG146" s="8"/>
      <c r="AH146" s="5"/>
      <c r="AI146" s="21"/>
      <c r="AJ146" s="21"/>
      <c r="AK146" s="5"/>
      <c r="AL146" s="8"/>
      <c r="AM146" s="5"/>
      <c r="AN146" s="21"/>
      <c r="AO146" s="21"/>
      <c r="AP146" s="4"/>
      <c r="AQ146" s="8"/>
      <c r="AR146" s="5"/>
      <c r="AS146" s="21"/>
      <c r="AT146" s="21"/>
      <c r="AU146" s="4"/>
      <c r="AV146" s="8"/>
      <c r="AW146" s="5"/>
      <c r="AX146" s="21"/>
      <c r="AY146" s="21"/>
      <c r="AZ146" s="4"/>
      <c r="BA146" s="8"/>
      <c r="BB146" s="5"/>
      <c r="BC146" s="21"/>
      <c r="BD146" s="21"/>
      <c r="BE146" s="4"/>
      <c r="BF146" s="8"/>
      <c r="BG146" s="5"/>
      <c r="BH146" s="21"/>
      <c r="BI146" s="21"/>
      <c r="BJ146" s="4"/>
      <c r="BK146" s="8"/>
      <c r="BL146" s="5"/>
      <c r="BM146" s="21"/>
      <c r="BN146" s="21"/>
      <c r="BO146" s="4"/>
      <c r="BP146" s="8"/>
      <c r="BQ146" s="5"/>
      <c r="BR146" s="21"/>
      <c r="BS146" s="21"/>
      <c r="BT146" s="4"/>
      <c r="BU146" s="8"/>
      <c r="BV146" s="5"/>
      <c r="BW146" s="21"/>
      <c r="BX146" s="21"/>
      <c r="BY146" s="4"/>
      <c r="BZ146" s="8"/>
      <c r="CA146" s="5"/>
      <c r="CB146" s="21"/>
      <c r="CC146" s="21"/>
      <c r="CD146" s="4"/>
      <c r="CE146" s="8"/>
      <c r="CF146" s="5"/>
      <c r="CG146" s="21"/>
      <c r="CH146" s="21"/>
      <c r="CI146" s="4"/>
      <c r="CJ146" s="36"/>
      <c r="CK146" s="37"/>
    </row>
    <row r="147" spans="1:89" ht="49.5" customHeight="1" x14ac:dyDescent="0.2">
      <c r="A147" s="86"/>
      <c r="B147" s="5"/>
      <c r="C147" s="70"/>
      <c r="D147" s="70"/>
      <c r="E147" s="70"/>
      <c r="F147" s="4"/>
      <c r="G147" s="9"/>
      <c r="H147" s="20"/>
      <c r="I147" s="34"/>
      <c r="J147" s="6"/>
      <c r="K147" s="89"/>
      <c r="L147" s="90"/>
      <c r="M147" s="90"/>
      <c r="N147" s="90"/>
      <c r="O147" s="90"/>
      <c r="P147" s="90"/>
      <c r="Q147" s="89">
        <f t="shared" si="8"/>
        <v>0</v>
      </c>
      <c r="R147" s="89">
        <f t="shared" si="9"/>
        <v>0</v>
      </c>
      <c r="S147" s="88"/>
      <c r="T147" s="88"/>
      <c r="U147" s="35" t="str" cm="1">
        <f t="array" ref="U147">_xlfn.IFS(R147&lt;=0,"No aplica",R147&lt;=39,"Débil",R147&lt;=59,"Necesita mejora",R147&lt;=79,"Aceptable",R147&lt;=100,"Fuerte")</f>
        <v>No aplica</v>
      </c>
      <c r="V147" s="34" t="e" cm="1">
        <f t="array" ref="V147">_xlfn.IFS(AND(I147="Bajo",U147="Fuerte"),"Bajo",AND(I147="Bajo",U147="Aceptable"),"Bajo",AND(I147="Bajo",U147="Necesita mejora"),"Moderado",AND(I147="Bajo",U147="Débil"),"Por encima del promedio",AND(I147="Moderado",U147="Fuerte"),"Bajo",AND(I147="Moderado",U147="Aceptable"),"Moderado",AND(I147="Moderado",U147="Necesita mejora"),"Por encima del promedio",AND(I147="Moderado",U147="Débil"),"Alto",AND(I147="Por encima del promedio",U147="Fuerte"),"Moderado",AND(I147="Por encima del promedio",U147="Aceptable"),"Por encima del promedio",AND(I147="Por encima del promedio",U147="Necesita mejora"),"Alto",AND(I147="Por encima del promedio",U147="Débil"),"Alto",AND(I147="Alto",U147="Fuerte"),"Por encima del promedio",AND(I147="Alto",U147="Aceptable"),"Alto",AND(I147="Alto",U147="Necesita mejora"),"Alto",AND(I147="Alto",U147="Débil"),"Alto")</f>
        <v>#N/A</v>
      </c>
      <c r="W147" s="7" t="e" cm="1">
        <f t="array" ref="W147">_xlfn.IFS(V147="Bajo","Asumir",V147="Moderado","Reducir",V147="Por encima del promedio","Evitar",V147="Alto","Evitar")</f>
        <v>#N/A</v>
      </c>
      <c r="X147" s="4"/>
      <c r="Y147" s="5"/>
      <c r="Z147" s="4"/>
      <c r="AA147" s="4"/>
      <c r="AB147" s="8"/>
      <c r="AC147" s="5"/>
      <c r="AD147" s="21"/>
      <c r="AE147" s="21"/>
      <c r="AF147" s="5"/>
      <c r="AG147" s="8"/>
      <c r="AH147" s="5"/>
      <c r="AI147" s="21"/>
      <c r="AJ147" s="21"/>
      <c r="AK147" s="5"/>
      <c r="AL147" s="8"/>
      <c r="AM147" s="5"/>
      <c r="AN147" s="21"/>
      <c r="AO147" s="21"/>
      <c r="AP147" s="4"/>
      <c r="AQ147" s="8"/>
      <c r="AR147" s="5"/>
      <c r="AS147" s="21"/>
      <c r="AT147" s="21"/>
      <c r="AU147" s="4"/>
      <c r="AV147" s="8"/>
      <c r="AW147" s="5"/>
      <c r="AX147" s="21"/>
      <c r="AY147" s="21"/>
      <c r="AZ147" s="4"/>
      <c r="BA147" s="8"/>
      <c r="BB147" s="5"/>
      <c r="BC147" s="21"/>
      <c r="BD147" s="21"/>
      <c r="BE147" s="4"/>
      <c r="BF147" s="8"/>
      <c r="BG147" s="5"/>
      <c r="BH147" s="21"/>
      <c r="BI147" s="21"/>
      <c r="BJ147" s="4"/>
      <c r="BK147" s="8"/>
      <c r="BL147" s="5"/>
      <c r="BM147" s="21"/>
      <c r="BN147" s="21"/>
      <c r="BO147" s="4"/>
      <c r="BP147" s="8"/>
      <c r="BQ147" s="5"/>
      <c r="BR147" s="21"/>
      <c r="BS147" s="21"/>
      <c r="BT147" s="4"/>
      <c r="BU147" s="8"/>
      <c r="BV147" s="5"/>
      <c r="BW147" s="21"/>
      <c r="BX147" s="21"/>
      <c r="BY147" s="4"/>
      <c r="BZ147" s="8"/>
      <c r="CA147" s="5"/>
      <c r="CB147" s="21"/>
      <c r="CC147" s="21"/>
      <c r="CD147" s="4"/>
      <c r="CE147" s="8"/>
      <c r="CF147" s="5"/>
      <c r="CG147" s="21"/>
      <c r="CH147" s="21"/>
      <c r="CI147" s="4"/>
      <c r="CJ147" s="36"/>
      <c r="CK147" s="37"/>
    </row>
    <row r="148" spans="1:89" ht="49.5" customHeight="1" x14ac:dyDescent="0.2">
      <c r="A148" s="86"/>
      <c r="B148" s="5"/>
      <c r="C148" s="70"/>
      <c r="D148" s="70"/>
      <c r="E148" s="70"/>
      <c r="F148" s="4"/>
      <c r="G148" s="9"/>
      <c r="H148" s="20"/>
      <c r="I148" s="34"/>
      <c r="J148" s="6"/>
      <c r="K148" s="89"/>
      <c r="L148" s="90"/>
      <c r="M148" s="90"/>
      <c r="N148" s="90"/>
      <c r="O148" s="90"/>
      <c r="P148" s="90"/>
      <c r="Q148" s="89">
        <f t="shared" si="8"/>
        <v>0</v>
      </c>
      <c r="R148" s="89">
        <f t="shared" si="9"/>
        <v>0</v>
      </c>
      <c r="S148" s="88"/>
      <c r="T148" s="88"/>
      <c r="U148" s="35" t="str" cm="1">
        <f t="array" ref="U148">_xlfn.IFS(R148&lt;=0,"No aplica",R148&lt;=39,"Débil",R148&lt;=59,"Necesita mejora",R148&lt;=79,"Aceptable",R148&lt;=100,"Fuerte")</f>
        <v>No aplica</v>
      </c>
      <c r="V148" s="34" t="e" cm="1">
        <f t="array" ref="V148">_xlfn.IFS(AND(I148="Bajo",U148="Fuerte"),"Bajo",AND(I148="Bajo",U148="Aceptable"),"Bajo",AND(I148="Bajo",U148="Necesita mejora"),"Moderado",AND(I148="Bajo",U148="Débil"),"Por encima del promedio",AND(I148="Moderado",U148="Fuerte"),"Bajo",AND(I148="Moderado",U148="Aceptable"),"Moderado",AND(I148="Moderado",U148="Necesita mejora"),"Por encima del promedio",AND(I148="Moderado",U148="Débil"),"Alto",AND(I148="Por encima del promedio",U148="Fuerte"),"Moderado",AND(I148="Por encima del promedio",U148="Aceptable"),"Por encima del promedio",AND(I148="Por encima del promedio",U148="Necesita mejora"),"Alto",AND(I148="Por encima del promedio",U148="Débil"),"Alto",AND(I148="Alto",U148="Fuerte"),"Por encima del promedio",AND(I148="Alto",U148="Aceptable"),"Alto",AND(I148="Alto",U148="Necesita mejora"),"Alto",AND(I148="Alto",U148="Débil"),"Alto")</f>
        <v>#N/A</v>
      </c>
      <c r="W148" s="7" t="e" cm="1">
        <f t="array" ref="W148">_xlfn.IFS(V148="Bajo","Asumir",V148="Moderado","Reducir",V148="Por encima del promedio","Evitar",V148="Alto","Evitar")</f>
        <v>#N/A</v>
      </c>
      <c r="X148" s="4"/>
      <c r="Y148" s="5"/>
      <c r="Z148" s="4"/>
      <c r="AA148" s="4"/>
      <c r="AB148" s="8"/>
      <c r="AC148" s="5"/>
      <c r="AD148" s="21"/>
      <c r="AE148" s="21"/>
      <c r="AF148" s="5"/>
      <c r="AG148" s="8"/>
      <c r="AH148" s="5"/>
      <c r="AI148" s="21"/>
      <c r="AJ148" s="21"/>
      <c r="AK148" s="5"/>
      <c r="AL148" s="8"/>
      <c r="AM148" s="5"/>
      <c r="AN148" s="21"/>
      <c r="AO148" s="21"/>
      <c r="AP148" s="4"/>
      <c r="AQ148" s="8"/>
      <c r="AR148" s="5"/>
      <c r="AS148" s="21"/>
      <c r="AT148" s="21"/>
      <c r="AU148" s="4"/>
      <c r="AV148" s="8"/>
      <c r="AW148" s="5"/>
      <c r="AX148" s="21"/>
      <c r="AY148" s="21"/>
      <c r="AZ148" s="4"/>
      <c r="BA148" s="8"/>
      <c r="BB148" s="5"/>
      <c r="BC148" s="21"/>
      <c r="BD148" s="21"/>
      <c r="BE148" s="4"/>
      <c r="BF148" s="8"/>
      <c r="BG148" s="5"/>
      <c r="BH148" s="21"/>
      <c r="BI148" s="21"/>
      <c r="BJ148" s="4"/>
      <c r="BK148" s="8"/>
      <c r="BL148" s="5"/>
      <c r="BM148" s="21"/>
      <c r="BN148" s="21"/>
      <c r="BO148" s="4"/>
      <c r="BP148" s="8"/>
      <c r="BQ148" s="5"/>
      <c r="BR148" s="21"/>
      <c r="BS148" s="21"/>
      <c r="BT148" s="4"/>
      <c r="BU148" s="8"/>
      <c r="BV148" s="5"/>
      <c r="BW148" s="21"/>
      <c r="BX148" s="21"/>
      <c r="BY148" s="4"/>
      <c r="BZ148" s="8"/>
      <c r="CA148" s="5"/>
      <c r="CB148" s="21"/>
      <c r="CC148" s="21"/>
      <c r="CD148" s="4"/>
      <c r="CE148" s="8"/>
      <c r="CF148" s="5"/>
      <c r="CG148" s="21"/>
      <c r="CH148" s="21"/>
      <c r="CI148" s="4"/>
      <c r="CJ148" s="36"/>
      <c r="CK148" s="37"/>
    </row>
    <row r="149" spans="1:89" ht="49.5" customHeight="1" x14ac:dyDescent="0.2">
      <c r="A149" s="86"/>
      <c r="B149" s="5"/>
      <c r="C149" s="70"/>
      <c r="D149" s="70"/>
      <c r="E149" s="70"/>
      <c r="F149" s="4"/>
      <c r="G149" s="9"/>
      <c r="H149" s="20"/>
      <c r="I149" s="34"/>
      <c r="J149" s="6"/>
      <c r="K149" s="89"/>
      <c r="L149" s="90"/>
      <c r="M149" s="90"/>
      <c r="N149" s="90"/>
      <c r="O149" s="90"/>
      <c r="P149" s="90"/>
      <c r="Q149" s="89">
        <f t="shared" si="8"/>
        <v>0</v>
      </c>
      <c r="R149" s="89">
        <f t="shared" si="9"/>
        <v>0</v>
      </c>
      <c r="S149" s="88"/>
      <c r="T149" s="88"/>
      <c r="U149" s="35" t="str" cm="1">
        <f t="array" ref="U149">_xlfn.IFS(R149&lt;=0,"No aplica",R149&lt;=39,"Débil",R149&lt;=59,"Necesita mejora",R149&lt;=79,"Aceptable",R149&lt;=100,"Fuerte")</f>
        <v>No aplica</v>
      </c>
      <c r="V149" s="34" t="e" cm="1">
        <f t="array" ref="V149">_xlfn.IFS(AND(I149="Bajo",U149="Fuerte"),"Bajo",AND(I149="Bajo",U149="Aceptable"),"Bajo",AND(I149="Bajo",U149="Necesita mejora"),"Moderado",AND(I149="Bajo",U149="Débil"),"Por encima del promedio",AND(I149="Moderado",U149="Fuerte"),"Bajo",AND(I149="Moderado",U149="Aceptable"),"Moderado",AND(I149="Moderado",U149="Necesita mejora"),"Por encima del promedio",AND(I149="Moderado",U149="Débil"),"Alto",AND(I149="Por encima del promedio",U149="Fuerte"),"Moderado",AND(I149="Por encima del promedio",U149="Aceptable"),"Por encima del promedio",AND(I149="Por encima del promedio",U149="Necesita mejora"),"Alto",AND(I149="Por encima del promedio",U149="Débil"),"Alto",AND(I149="Alto",U149="Fuerte"),"Por encima del promedio",AND(I149="Alto",U149="Aceptable"),"Alto",AND(I149="Alto",U149="Necesita mejora"),"Alto",AND(I149="Alto",U149="Débil"),"Alto")</f>
        <v>#N/A</v>
      </c>
      <c r="W149" s="7" t="e" cm="1">
        <f t="array" ref="W149">_xlfn.IFS(V149="Bajo","Asumir",V149="Moderado","Reducir",V149="Por encima del promedio","Evitar",V149="Alto","Evitar")</f>
        <v>#N/A</v>
      </c>
      <c r="X149" s="4"/>
      <c r="Y149" s="5"/>
      <c r="Z149" s="4"/>
      <c r="AA149" s="4"/>
      <c r="AB149" s="8"/>
      <c r="AC149" s="5"/>
      <c r="AD149" s="21"/>
      <c r="AE149" s="21"/>
      <c r="AF149" s="5"/>
      <c r="AG149" s="8"/>
      <c r="AH149" s="5"/>
      <c r="AI149" s="21"/>
      <c r="AJ149" s="21"/>
      <c r="AK149" s="5"/>
      <c r="AL149" s="8"/>
      <c r="AM149" s="5"/>
      <c r="AN149" s="21"/>
      <c r="AO149" s="21"/>
      <c r="AP149" s="4"/>
      <c r="AQ149" s="8"/>
      <c r="AR149" s="5"/>
      <c r="AS149" s="21"/>
      <c r="AT149" s="21"/>
      <c r="AU149" s="4"/>
      <c r="AV149" s="8"/>
      <c r="AW149" s="5"/>
      <c r="AX149" s="21"/>
      <c r="AY149" s="21"/>
      <c r="AZ149" s="4"/>
      <c r="BA149" s="8"/>
      <c r="BB149" s="5"/>
      <c r="BC149" s="21"/>
      <c r="BD149" s="21"/>
      <c r="BE149" s="4"/>
      <c r="BF149" s="8"/>
      <c r="BG149" s="5"/>
      <c r="BH149" s="21"/>
      <c r="BI149" s="21"/>
      <c r="BJ149" s="4"/>
      <c r="BK149" s="8"/>
      <c r="BL149" s="5"/>
      <c r="BM149" s="21"/>
      <c r="BN149" s="21"/>
      <c r="BO149" s="4"/>
      <c r="BP149" s="8"/>
      <c r="BQ149" s="5"/>
      <c r="BR149" s="21"/>
      <c r="BS149" s="21"/>
      <c r="BT149" s="4"/>
      <c r="BU149" s="8"/>
      <c r="BV149" s="5"/>
      <c r="BW149" s="21"/>
      <c r="BX149" s="21"/>
      <c r="BY149" s="4"/>
      <c r="BZ149" s="8"/>
      <c r="CA149" s="5"/>
      <c r="CB149" s="21"/>
      <c r="CC149" s="21"/>
      <c r="CD149" s="4"/>
      <c r="CE149" s="8"/>
      <c r="CF149" s="5"/>
      <c r="CG149" s="21"/>
      <c r="CH149" s="21"/>
      <c r="CI149" s="4"/>
      <c r="CJ149" s="36"/>
      <c r="CK149" s="37"/>
    </row>
    <row r="150" spans="1:89" ht="49.5" customHeight="1" x14ac:dyDescent="0.2">
      <c r="A150" s="86"/>
      <c r="B150" s="5"/>
      <c r="C150" s="70"/>
      <c r="D150" s="70"/>
      <c r="E150" s="70"/>
      <c r="F150" s="4"/>
      <c r="G150" s="9"/>
      <c r="H150" s="20"/>
      <c r="I150" s="34"/>
      <c r="J150" s="6"/>
      <c r="K150" s="89"/>
      <c r="L150" s="90"/>
      <c r="M150" s="90"/>
      <c r="N150" s="90"/>
      <c r="O150" s="90"/>
      <c r="P150" s="90"/>
      <c r="Q150" s="89">
        <f t="shared" si="8"/>
        <v>0</v>
      </c>
      <c r="R150" s="89">
        <f t="shared" si="9"/>
        <v>0</v>
      </c>
      <c r="S150" s="88"/>
      <c r="T150" s="88"/>
      <c r="U150" s="35" t="str" cm="1">
        <f t="array" ref="U150">_xlfn.IFS(R150&lt;=0,"No aplica",R150&lt;=39,"Débil",R150&lt;=59,"Necesita mejora",R150&lt;=79,"Aceptable",R150&lt;=100,"Fuerte")</f>
        <v>No aplica</v>
      </c>
      <c r="V150" s="34" t="e" cm="1">
        <f t="array" ref="V150">_xlfn.IFS(AND(I150="Bajo",U150="Fuerte"),"Bajo",AND(I150="Bajo",U150="Aceptable"),"Bajo",AND(I150="Bajo",U150="Necesita mejora"),"Moderado",AND(I150="Bajo",U150="Débil"),"Por encima del promedio",AND(I150="Moderado",U150="Fuerte"),"Bajo",AND(I150="Moderado",U150="Aceptable"),"Moderado",AND(I150="Moderado",U150="Necesita mejora"),"Por encima del promedio",AND(I150="Moderado",U150="Débil"),"Alto",AND(I150="Por encima del promedio",U150="Fuerte"),"Moderado",AND(I150="Por encima del promedio",U150="Aceptable"),"Por encima del promedio",AND(I150="Por encima del promedio",U150="Necesita mejora"),"Alto",AND(I150="Por encima del promedio",U150="Débil"),"Alto",AND(I150="Alto",U150="Fuerte"),"Por encima del promedio",AND(I150="Alto",U150="Aceptable"),"Alto",AND(I150="Alto",U150="Necesita mejora"),"Alto",AND(I150="Alto",U150="Débil"),"Alto")</f>
        <v>#N/A</v>
      </c>
      <c r="W150" s="7" t="e" cm="1">
        <f t="array" ref="W150">_xlfn.IFS(V150="Bajo","Asumir",V150="Moderado","Reducir",V150="Por encima del promedio","Evitar",V150="Alto","Evitar")</f>
        <v>#N/A</v>
      </c>
      <c r="X150" s="4"/>
      <c r="Y150" s="5"/>
      <c r="Z150" s="4"/>
      <c r="AA150" s="4"/>
      <c r="AB150" s="8"/>
      <c r="AC150" s="5"/>
      <c r="AD150" s="21"/>
      <c r="AE150" s="21"/>
      <c r="AF150" s="5"/>
      <c r="AG150" s="8"/>
      <c r="AH150" s="5"/>
      <c r="AI150" s="21"/>
      <c r="AJ150" s="21"/>
      <c r="AK150" s="5"/>
      <c r="AL150" s="8"/>
      <c r="AM150" s="5"/>
      <c r="AN150" s="21"/>
      <c r="AO150" s="21"/>
      <c r="AP150" s="4"/>
      <c r="AQ150" s="8"/>
      <c r="AR150" s="5"/>
      <c r="AS150" s="21"/>
      <c r="AT150" s="21"/>
      <c r="AU150" s="4"/>
      <c r="AV150" s="8"/>
      <c r="AW150" s="5"/>
      <c r="AX150" s="21"/>
      <c r="AY150" s="21"/>
      <c r="AZ150" s="4"/>
      <c r="BA150" s="8"/>
      <c r="BB150" s="5"/>
      <c r="BC150" s="21"/>
      <c r="BD150" s="21"/>
      <c r="BE150" s="4"/>
      <c r="BF150" s="8"/>
      <c r="BG150" s="5"/>
      <c r="BH150" s="21"/>
      <c r="BI150" s="21"/>
      <c r="BJ150" s="4"/>
      <c r="BK150" s="8"/>
      <c r="BL150" s="5"/>
      <c r="BM150" s="21"/>
      <c r="BN150" s="21"/>
      <c r="BO150" s="4"/>
      <c r="BP150" s="8"/>
      <c r="BQ150" s="5"/>
      <c r="BR150" s="21"/>
      <c r="BS150" s="21"/>
      <c r="BT150" s="4"/>
      <c r="BU150" s="8"/>
      <c r="BV150" s="5"/>
      <c r="BW150" s="21"/>
      <c r="BX150" s="21"/>
      <c r="BY150" s="4"/>
      <c r="BZ150" s="8"/>
      <c r="CA150" s="5"/>
      <c r="CB150" s="21"/>
      <c r="CC150" s="21"/>
      <c r="CD150" s="4"/>
      <c r="CE150" s="8"/>
      <c r="CF150" s="5"/>
      <c r="CG150" s="21"/>
      <c r="CH150" s="21"/>
      <c r="CI150" s="4"/>
      <c r="CJ150" s="36"/>
      <c r="CK150" s="37"/>
    </row>
    <row r="151" spans="1:89" ht="49.5" customHeight="1" x14ac:dyDescent="0.2">
      <c r="A151" s="86"/>
      <c r="B151" s="5"/>
      <c r="C151" s="70"/>
      <c r="D151" s="70"/>
      <c r="E151" s="70"/>
      <c r="F151" s="4"/>
      <c r="G151" s="9"/>
      <c r="H151" s="20"/>
      <c r="I151" s="34"/>
      <c r="J151" s="6"/>
      <c r="K151" s="89"/>
      <c r="L151" s="90"/>
      <c r="M151" s="90"/>
      <c r="N151" s="90"/>
      <c r="O151" s="90"/>
      <c r="P151" s="90"/>
      <c r="Q151" s="89">
        <f t="shared" si="8"/>
        <v>0</v>
      </c>
      <c r="R151" s="89">
        <f t="shared" si="9"/>
        <v>0</v>
      </c>
      <c r="S151" s="88"/>
      <c r="T151" s="88"/>
      <c r="U151" s="35" t="str" cm="1">
        <f t="array" ref="U151">_xlfn.IFS(R151&lt;=0,"No aplica",R151&lt;=39,"Débil",R151&lt;=59,"Necesita mejora",R151&lt;=79,"Aceptable",R151&lt;=100,"Fuerte")</f>
        <v>No aplica</v>
      </c>
      <c r="V151" s="34" t="e" cm="1">
        <f t="array" ref="V151">_xlfn.IFS(AND(I151="Bajo",U151="Fuerte"),"Bajo",AND(I151="Bajo",U151="Aceptable"),"Bajo",AND(I151="Bajo",U151="Necesita mejora"),"Moderado",AND(I151="Bajo",U151="Débil"),"Por encima del promedio",AND(I151="Moderado",U151="Fuerte"),"Bajo",AND(I151="Moderado",U151="Aceptable"),"Moderado",AND(I151="Moderado",U151="Necesita mejora"),"Por encima del promedio",AND(I151="Moderado",U151="Débil"),"Alto",AND(I151="Por encima del promedio",U151="Fuerte"),"Moderado",AND(I151="Por encima del promedio",U151="Aceptable"),"Por encima del promedio",AND(I151="Por encima del promedio",U151="Necesita mejora"),"Alto",AND(I151="Por encima del promedio",U151="Débil"),"Alto",AND(I151="Alto",U151="Fuerte"),"Por encima del promedio",AND(I151="Alto",U151="Aceptable"),"Alto",AND(I151="Alto",U151="Necesita mejora"),"Alto",AND(I151="Alto",U151="Débil"),"Alto")</f>
        <v>#N/A</v>
      </c>
      <c r="W151" s="7" t="e" cm="1">
        <f t="array" ref="W151">_xlfn.IFS(V151="Bajo","Asumir",V151="Moderado","Reducir",V151="Por encima del promedio","Evitar",V151="Alto","Evitar")</f>
        <v>#N/A</v>
      </c>
      <c r="X151" s="4"/>
      <c r="Y151" s="5"/>
      <c r="Z151" s="4"/>
      <c r="AA151" s="4"/>
      <c r="AB151" s="8"/>
      <c r="AC151" s="5"/>
      <c r="AD151" s="21"/>
      <c r="AE151" s="21"/>
      <c r="AF151" s="5"/>
      <c r="AG151" s="8"/>
      <c r="AH151" s="5"/>
      <c r="AI151" s="21"/>
      <c r="AJ151" s="21"/>
      <c r="AK151" s="5"/>
      <c r="AL151" s="8"/>
      <c r="AM151" s="5"/>
      <c r="AN151" s="21"/>
      <c r="AO151" s="21"/>
      <c r="AP151" s="4"/>
      <c r="AQ151" s="8"/>
      <c r="AR151" s="5"/>
      <c r="AS151" s="21"/>
      <c r="AT151" s="21"/>
      <c r="AU151" s="4"/>
      <c r="AV151" s="8"/>
      <c r="AW151" s="5"/>
      <c r="AX151" s="21"/>
      <c r="AY151" s="21"/>
      <c r="AZ151" s="4"/>
      <c r="BA151" s="8"/>
      <c r="BB151" s="5"/>
      <c r="BC151" s="21"/>
      <c r="BD151" s="21"/>
      <c r="BE151" s="4"/>
      <c r="BF151" s="8"/>
      <c r="BG151" s="5"/>
      <c r="BH151" s="21"/>
      <c r="BI151" s="21"/>
      <c r="BJ151" s="4"/>
      <c r="BK151" s="8"/>
      <c r="BL151" s="5"/>
      <c r="BM151" s="21"/>
      <c r="BN151" s="21"/>
      <c r="BO151" s="4"/>
      <c r="BP151" s="8"/>
      <c r="BQ151" s="5"/>
      <c r="BR151" s="21"/>
      <c r="BS151" s="21"/>
      <c r="BT151" s="4"/>
      <c r="BU151" s="8"/>
      <c r="BV151" s="5"/>
      <c r="BW151" s="21"/>
      <c r="BX151" s="21"/>
      <c r="BY151" s="4"/>
      <c r="BZ151" s="8"/>
      <c r="CA151" s="5"/>
      <c r="CB151" s="21"/>
      <c r="CC151" s="21"/>
      <c r="CD151" s="4"/>
      <c r="CE151" s="8"/>
      <c r="CF151" s="5"/>
      <c r="CG151" s="21"/>
      <c r="CH151" s="21"/>
      <c r="CI151" s="4"/>
      <c r="CJ151" s="36"/>
      <c r="CK151" s="37"/>
    </row>
    <row r="152" spans="1:89" ht="49.5" customHeight="1" x14ac:dyDescent="0.2">
      <c r="A152" s="86"/>
      <c r="B152" s="5"/>
      <c r="C152" s="70"/>
      <c r="D152" s="70"/>
      <c r="E152" s="70"/>
      <c r="F152" s="4"/>
      <c r="G152" s="9"/>
      <c r="H152" s="20"/>
      <c r="I152" s="34"/>
      <c r="J152" s="6"/>
      <c r="K152" s="89"/>
      <c r="L152" s="90"/>
      <c r="M152" s="90"/>
      <c r="N152" s="90"/>
      <c r="O152" s="90"/>
      <c r="P152" s="90"/>
      <c r="Q152" s="89">
        <f t="shared" si="8"/>
        <v>0</v>
      </c>
      <c r="R152" s="89">
        <f t="shared" si="9"/>
        <v>0</v>
      </c>
      <c r="S152" s="88"/>
      <c r="T152" s="88"/>
      <c r="U152" s="35" t="str" cm="1">
        <f t="array" ref="U152">_xlfn.IFS(R152&lt;=0,"No aplica",R152&lt;=39,"Débil",R152&lt;=59,"Necesita mejora",R152&lt;=79,"Aceptable",R152&lt;=100,"Fuerte")</f>
        <v>No aplica</v>
      </c>
      <c r="V152" s="34" t="e" cm="1">
        <f t="array" ref="V152">_xlfn.IFS(AND(I152="Bajo",U152="Fuerte"),"Bajo",AND(I152="Bajo",U152="Aceptable"),"Bajo",AND(I152="Bajo",U152="Necesita mejora"),"Moderado",AND(I152="Bajo",U152="Débil"),"Por encima del promedio",AND(I152="Moderado",U152="Fuerte"),"Bajo",AND(I152="Moderado",U152="Aceptable"),"Moderado",AND(I152="Moderado",U152="Necesita mejora"),"Por encima del promedio",AND(I152="Moderado",U152="Débil"),"Alto",AND(I152="Por encima del promedio",U152="Fuerte"),"Moderado",AND(I152="Por encima del promedio",U152="Aceptable"),"Por encima del promedio",AND(I152="Por encima del promedio",U152="Necesita mejora"),"Alto",AND(I152="Por encima del promedio",U152="Débil"),"Alto",AND(I152="Alto",U152="Fuerte"),"Por encima del promedio",AND(I152="Alto",U152="Aceptable"),"Alto",AND(I152="Alto",U152="Necesita mejora"),"Alto",AND(I152="Alto",U152="Débil"),"Alto")</f>
        <v>#N/A</v>
      </c>
      <c r="W152" s="7" t="e" cm="1">
        <f t="array" ref="W152">_xlfn.IFS(V152="Bajo","Asumir",V152="Moderado","Reducir",V152="Por encima del promedio","Evitar",V152="Alto","Evitar")</f>
        <v>#N/A</v>
      </c>
      <c r="X152" s="4"/>
      <c r="Y152" s="5"/>
      <c r="Z152" s="4"/>
      <c r="AA152" s="4"/>
      <c r="AB152" s="8"/>
      <c r="AC152" s="5"/>
      <c r="AD152" s="21"/>
      <c r="AE152" s="21"/>
      <c r="AF152" s="5"/>
      <c r="AG152" s="8"/>
      <c r="AH152" s="5"/>
      <c r="AI152" s="21"/>
      <c r="AJ152" s="21"/>
      <c r="AK152" s="5"/>
      <c r="AL152" s="8"/>
      <c r="AM152" s="5"/>
      <c r="AN152" s="21"/>
      <c r="AO152" s="21"/>
      <c r="AP152" s="4"/>
      <c r="AQ152" s="8"/>
      <c r="AR152" s="5"/>
      <c r="AS152" s="21"/>
      <c r="AT152" s="21"/>
      <c r="AU152" s="4"/>
      <c r="AV152" s="8"/>
      <c r="AW152" s="5"/>
      <c r="AX152" s="21"/>
      <c r="AY152" s="21"/>
      <c r="AZ152" s="4"/>
      <c r="BA152" s="8"/>
      <c r="BB152" s="5"/>
      <c r="BC152" s="21"/>
      <c r="BD152" s="21"/>
      <c r="BE152" s="4"/>
      <c r="BF152" s="8"/>
      <c r="BG152" s="5"/>
      <c r="BH152" s="21"/>
      <c r="BI152" s="21"/>
      <c r="BJ152" s="4"/>
      <c r="BK152" s="8"/>
      <c r="BL152" s="5"/>
      <c r="BM152" s="21"/>
      <c r="BN152" s="21"/>
      <c r="BO152" s="4"/>
      <c r="BP152" s="8"/>
      <c r="BQ152" s="5"/>
      <c r="BR152" s="21"/>
      <c r="BS152" s="21"/>
      <c r="BT152" s="4"/>
      <c r="BU152" s="8"/>
      <c r="BV152" s="5"/>
      <c r="BW152" s="21"/>
      <c r="BX152" s="21"/>
      <c r="BY152" s="4"/>
      <c r="BZ152" s="8"/>
      <c r="CA152" s="5"/>
      <c r="CB152" s="21"/>
      <c r="CC152" s="21"/>
      <c r="CD152" s="4"/>
      <c r="CE152" s="8"/>
      <c r="CF152" s="5"/>
      <c r="CG152" s="21"/>
      <c r="CH152" s="21"/>
      <c r="CI152" s="4"/>
      <c r="CJ152" s="36"/>
      <c r="CK152" s="37"/>
    </row>
    <row r="153" spans="1:89" ht="49.5" customHeight="1" x14ac:dyDescent="0.2">
      <c r="A153" s="86"/>
      <c r="B153" s="5"/>
      <c r="C153" s="70"/>
      <c r="D153" s="70"/>
      <c r="E153" s="70"/>
      <c r="F153" s="4"/>
      <c r="G153" s="9"/>
      <c r="H153" s="20"/>
      <c r="I153" s="34"/>
      <c r="J153" s="6"/>
      <c r="K153" s="89"/>
      <c r="L153" s="90"/>
      <c r="M153" s="90"/>
      <c r="N153" s="90"/>
      <c r="O153" s="90"/>
      <c r="P153" s="90"/>
      <c r="Q153" s="89">
        <f t="shared" ref="Q153:Q184" si="10">SUM(L153:P153)</f>
        <v>0</v>
      </c>
      <c r="R153" s="89">
        <f t="shared" si="9"/>
        <v>0</v>
      </c>
      <c r="S153" s="88"/>
      <c r="T153" s="88"/>
      <c r="U153" s="35" t="str" cm="1">
        <f t="array" ref="U153">_xlfn.IFS(R153&lt;=0,"No aplica",R153&lt;=39,"Débil",R153&lt;=59,"Necesita mejora",R153&lt;=79,"Aceptable",R153&lt;=100,"Fuerte")</f>
        <v>No aplica</v>
      </c>
      <c r="V153" s="34" t="e" cm="1">
        <f t="array" ref="V153">_xlfn.IFS(AND(I153="Bajo",U153="Fuerte"),"Bajo",AND(I153="Bajo",U153="Aceptable"),"Bajo",AND(I153="Bajo",U153="Necesita mejora"),"Moderado",AND(I153="Bajo",U153="Débil"),"Por encima del promedio",AND(I153="Moderado",U153="Fuerte"),"Bajo",AND(I153="Moderado",U153="Aceptable"),"Moderado",AND(I153="Moderado",U153="Necesita mejora"),"Por encima del promedio",AND(I153="Moderado",U153="Débil"),"Alto",AND(I153="Por encima del promedio",U153="Fuerte"),"Moderado",AND(I153="Por encima del promedio",U153="Aceptable"),"Por encima del promedio",AND(I153="Por encima del promedio",U153="Necesita mejora"),"Alto",AND(I153="Por encima del promedio",U153="Débil"),"Alto",AND(I153="Alto",U153="Fuerte"),"Por encima del promedio",AND(I153="Alto",U153="Aceptable"),"Alto",AND(I153="Alto",U153="Necesita mejora"),"Alto",AND(I153="Alto",U153="Débil"),"Alto")</f>
        <v>#N/A</v>
      </c>
      <c r="W153" s="7" t="e" cm="1">
        <f t="array" ref="W153">_xlfn.IFS(V153="Bajo","Asumir",V153="Moderado","Reducir",V153="Por encima del promedio","Evitar",V153="Alto","Evitar")</f>
        <v>#N/A</v>
      </c>
      <c r="X153" s="4"/>
      <c r="Y153" s="5"/>
      <c r="Z153" s="4"/>
      <c r="AA153" s="4"/>
      <c r="AB153" s="8"/>
      <c r="AC153" s="5"/>
      <c r="AD153" s="21"/>
      <c r="AE153" s="21"/>
      <c r="AF153" s="5"/>
      <c r="AG153" s="8"/>
      <c r="AH153" s="5"/>
      <c r="AI153" s="21"/>
      <c r="AJ153" s="21"/>
      <c r="AK153" s="5"/>
      <c r="AL153" s="8"/>
      <c r="AM153" s="5"/>
      <c r="AN153" s="21"/>
      <c r="AO153" s="21"/>
      <c r="AP153" s="4"/>
      <c r="AQ153" s="8"/>
      <c r="AR153" s="5"/>
      <c r="AS153" s="21"/>
      <c r="AT153" s="21"/>
      <c r="AU153" s="4"/>
      <c r="AV153" s="8"/>
      <c r="AW153" s="5"/>
      <c r="AX153" s="21"/>
      <c r="AY153" s="21"/>
      <c r="AZ153" s="4"/>
      <c r="BA153" s="8"/>
      <c r="BB153" s="5"/>
      <c r="BC153" s="21"/>
      <c r="BD153" s="21"/>
      <c r="BE153" s="4"/>
      <c r="BF153" s="8"/>
      <c r="BG153" s="5"/>
      <c r="BH153" s="21"/>
      <c r="BI153" s="21"/>
      <c r="BJ153" s="4"/>
      <c r="BK153" s="8"/>
      <c r="BL153" s="5"/>
      <c r="BM153" s="21"/>
      <c r="BN153" s="21"/>
      <c r="BO153" s="4"/>
      <c r="BP153" s="8"/>
      <c r="BQ153" s="5"/>
      <c r="BR153" s="21"/>
      <c r="BS153" s="21"/>
      <c r="BT153" s="4"/>
      <c r="BU153" s="8"/>
      <c r="BV153" s="5"/>
      <c r="BW153" s="21"/>
      <c r="BX153" s="21"/>
      <c r="BY153" s="4"/>
      <c r="BZ153" s="8"/>
      <c r="CA153" s="5"/>
      <c r="CB153" s="21"/>
      <c r="CC153" s="21"/>
      <c r="CD153" s="4"/>
      <c r="CE153" s="8"/>
      <c r="CF153" s="5"/>
      <c r="CG153" s="21"/>
      <c r="CH153" s="21"/>
      <c r="CI153" s="4"/>
      <c r="CJ153" s="36"/>
      <c r="CK153" s="37"/>
    </row>
    <row r="154" spans="1:89" ht="49.5" customHeight="1" x14ac:dyDescent="0.2">
      <c r="A154" s="86"/>
      <c r="B154" s="5"/>
      <c r="C154" s="70"/>
      <c r="D154" s="70"/>
      <c r="E154" s="70"/>
      <c r="F154" s="4"/>
      <c r="G154" s="9"/>
      <c r="H154" s="20"/>
      <c r="I154" s="34"/>
      <c r="J154" s="6"/>
      <c r="K154" s="89"/>
      <c r="L154" s="90"/>
      <c r="M154" s="90"/>
      <c r="N154" s="90"/>
      <c r="O154" s="90"/>
      <c r="P154" s="90"/>
      <c r="Q154" s="89">
        <f t="shared" si="10"/>
        <v>0</v>
      </c>
      <c r="R154" s="89">
        <f t="shared" si="9"/>
        <v>0</v>
      </c>
      <c r="S154" s="88"/>
      <c r="T154" s="88"/>
      <c r="U154" s="35" t="str" cm="1">
        <f t="array" ref="U154">_xlfn.IFS(R154&lt;=0,"No aplica",R154&lt;=39,"Débil",R154&lt;=59,"Necesita mejora",R154&lt;=79,"Aceptable",R154&lt;=100,"Fuerte")</f>
        <v>No aplica</v>
      </c>
      <c r="V154" s="34" t="e" cm="1">
        <f t="array" ref="V154">_xlfn.IFS(AND(I154="Bajo",U154="Fuerte"),"Bajo",AND(I154="Bajo",U154="Aceptable"),"Bajo",AND(I154="Bajo",U154="Necesita mejora"),"Moderado",AND(I154="Bajo",U154="Débil"),"Por encima del promedio",AND(I154="Moderado",U154="Fuerte"),"Bajo",AND(I154="Moderado",U154="Aceptable"),"Moderado",AND(I154="Moderado",U154="Necesita mejora"),"Por encima del promedio",AND(I154="Moderado",U154="Débil"),"Alto",AND(I154="Por encima del promedio",U154="Fuerte"),"Moderado",AND(I154="Por encima del promedio",U154="Aceptable"),"Por encima del promedio",AND(I154="Por encima del promedio",U154="Necesita mejora"),"Alto",AND(I154="Por encima del promedio",U154="Débil"),"Alto",AND(I154="Alto",U154="Fuerte"),"Por encima del promedio",AND(I154="Alto",U154="Aceptable"),"Alto",AND(I154="Alto",U154="Necesita mejora"),"Alto",AND(I154="Alto",U154="Débil"),"Alto")</f>
        <v>#N/A</v>
      </c>
      <c r="W154" s="7" t="e" cm="1">
        <f t="array" ref="W154">_xlfn.IFS(V154="Bajo","Asumir",V154="Moderado","Reducir",V154="Por encima del promedio","Evitar",V154="Alto","Evitar")</f>
        <v>#N/A</v>
      </c>
      <c r="X154" s="4"/>
      <c r="Y154" s="5"/>
      <c r="Z154" s="4"/>
      <c r="AA154" s="4"/>
      <c r="AB154" s="8"/>
      <c r="AC154" s="5"/>
      <c r="AD154" s="21"/>
      <c r="AE154" s="21"/>
      <c r="AF154" s="5"/>
      <c r="AG154" s="8"/>
      <c r="AH154" s="5"/>
      <c r="AI154" s="21"/>
      <c r="AJ154" s="21"/>
      <c r="AK154" s="5"/>
      <c r="AL154" s="8"/>
      <c r="AM154" s="5"/>
      <c r="AN154" s="21"/>
      <c r="AO154" s="21"/>
      <c r="AP154" s="4"/>
      <c r="AQ154" s="8"/>
      <c r="AR154" s="5"/>
      <c r="AS154" s="21"/>
      <c r="AT154" s="21"/>
      <c r="AU154" s="4"/>
      <c r="AV154" s="8"/>
      <c r="AW154" s="5"/>
      <c r="AX154" s="21"/>
      <c r="AY154" s="21"/>
      <c r="AZ154" s="4"/>
      <c r="BA154" s="8"/>
      <c r="BB154" s="5"/>
      <c r="BC154" s="21"/>
      <c r="BD154" s="21"/>
      <c r="BE154" s="4"/>
      <c r="BF154" s="8"/>
      <c r="BG154" s="5"/>
      <c r="BH154" s="21"/>
      <c r="BI154" s="21"/>
      <c r="BJ154" s="4"/>
      <c r="BK154" s="8"/>
      <c r="BL154" s="5"/>
      <c r="BM154" s="21"/>
      <c r="BN154" s="21"/>
      <c r="BO154" s="4"/>
      <c r="BP154" s="8"/>
      <c r="BQ154" s="5"/>
      <c r="BR154" s="21"/>
      <c r="BS154" s="21"/>
      <c r="BT154" s="4"/>
      <c r="BU154" s="8"/>
      <c r="BV154" s="5"/>
      <c r="BW154" s="21"/>
      <c r="BX154" s="21"/>
      <c r="BY154" s="4"/>
      <c r="BZ154" s="8"/>
      <c r="CA154" s="5"/>
      <c r="CB154" s="21"/>
      <c r="CC154" s="21"/>
      <c r="CD154" s="4"/>
      <c r="CE154" s="8"/>
      <c r="CF154" s="5"/>
      <c r="CG154" s="21"/>
      <c r="CH154" s="21"/>
      <c r="CI154" s="4"/>
      <c r="CJ154" s="36"/>
      <c r="CK154" s="37"/>
    </row>
    <row r="155" spans="1:89" ht="49.5" customHeight="1" x14ac:dyDescent="0.2">
      <c r="A155" s="86"/>
      <c r="B155" s="5"/>
      <c r="C155" s="70"/>
      <c r="D155" s="70"/>
      <c r="E155" s="70"/>
      <c r="F155" s="4"/>
      <c r="G155" s="9"/>
      <c r="H155" s="20"/>
      <c r="I155" s="34"/>
      <c r="J155" s="6"/>
      <c r="K155" s="89"/>
      <c r="L155" s="90"/>
      <c r="M155" s="90"/>
      <c r="N155" s="90"/>
      <c r="O155" s="90"/>
      <c r="P155" s="90"/>
      <c r="Q155" s="89">
        <f t="shared" si="10"/>
        <v>0</v>
      </c>
      <c r="R155" s="89">
        <f t="shared" si="9"/>
        <v>0</v>
      </c>
      <c r="S155" s="88"/>
      <c r="T155" s="88"/>
      <c r="U155" s="35" t="str" cm="1">
        <f t="array" ref="U155">_xlfn.IFS(R155&lt;=0,"No aplica",R155&lt;=39,"Débil",R155&lt;=59,"Necesita mejora",R155&lt;=79,"Aceptable",R155&lt;=100,"Fuerte")</f>
        <v>No aplica</v>
      </c>
      <c r="V155" s="34" t="e" cm="1">
        <f t="array" ref="V155">_xlfn.IFS(AND(I155="Bajo",U155="Fuerte"),"Bajo",AND(I155="Bajo",U155="Aceptable"),"Bajo",AND(I155="Bajo",U155="Necesita mejora"),"Moderado",AND(I155="Bajo",U155="Débil"),"Por encima del promedio",AND(I155="Moderado",U155="Fuerte"),"Bajo",AND(I155="Moderado",U155="Aceptable"),"Moderado",AND(I155="Moderado",U155="Necesita mejora"),"Por encima del promedio",AND(I155="Moderado",U155="Débil"),"Alto",AND(I155="Por encima del promedio",U155="Fuerte"),"Moderado",AND(I155="Por encima del promedio",U155="Aceptable"),"Por encima del promedio",AND(I155="Por encima del promedio",U155="Necesita mejora"),"Alto",AND(I155="Por encima del promedio",U155="Débil"),"Alto",AND(I155="Alto",U155="Fuerte"),"Por encima del promedio",AND(I155="Alto",U155="Aceptable"),"Alto",AND(I155="Alto",U155="Necesita mejora"),"Alto",AND(I155="Alto",U155="Débil"),"Alto")</f>
        <v>#N/A</v>
      </c>
      <c r="W155" s="7" t="e" cm="1">
        <f t="array" ref="W155">_xlfn.IFS(V155="Bajo","Asumir",V155="Moderado","Reducir",V155="Por encima del promedio","Evitar",V155="Alto","Evitar")</f>
        <v>#N/A</v>
      </c>
      <c r="X155" s="4"/>
      <c r="Y155" s="5"/>
      <c r="Z155" s="4"/>
      <c r="AA155" s="4"/>
      <c r="AB155" s="8"/>
      <c r="AC155" s="5"/>
      <c r="AD155" s="21"/>
      <c r="AE155" s="21"/>
      <c r="AF155" s="5"/>
      <c r="AG155" s="8"/>
      <c r="AH155" s="5"/>
      <c r="AI155" s="21"/>
      <c r="AJ155" s="21"/>
      <c r="AK155" s="5"/>
      <c r="AL155" s="8"/>
      <c r="AM155" s="5"/>
      <c r="AN155" s="21"/>
      <c r="AO155" s="21"/>
      <c r="AP155" s="4"/>
      <c r="AQ155" s="8"/>
      <c r="AR155" s="5"/>
      <c r="AS155" s="21"/>
      <c r="AT155" s="21"/>
      <c r="AU155" s="4"/>
      <c r="AV155" s="8"/>
      <c r="AW155" s="5"/>
      <c r="AX155" s="21"/>
      <c r="AY155" s="21"/>
      <c r="AZ155" s="4"/>
      <c r="BA155" s="8"/>
      <c r="BB155" s="5"/>
      <c r="BC155" s="21"/>
      <c r="BD155" s="21"/>
      <c r="BE155" s="4"/>
      <c r="BF155" s="8"/>
      <c r="BG155" s="5"/>
      <c r="BH155" s="21"/>
      <c r="BI155" s="21"/>
      <c r="BJ155" s="4"/>
      <c r="BK155" s="8"/>
      <c r="BL155" s="5"/>
      <c r="BM155" s="21"/>
      <c r="BN155" s="21"/>
      <c r="BO155" s="4"/>
      <c r="BP155" s="8"/>
      <c r="BQ155" s="5"/>
      <c r="BR155" s="21"/>
      <c r="BS155" s="21"/>
      <c r="BT155" s="4"/>
      <c r="BU155" s="8"/>
      <c r="BV155" s="5"/>
      <c r="BW155" s="21"/>
      <c r="BX155" s="21"/>
      <c r="BY155" s="4"/>
      <c r="BZ155" s="8"/>
      <c r="CA155" s="5"/>
      <c r="CB155" s="21"/>
      <c r="CC155" s="21"/>
      <c r="CD155" s="4"/>
      <c r="CE155" s="8"/>
      <c r="CF155" s="5"/>
      <c r="CG155" s="21"/>
      <c r="CH155" s="21"/>
      <c r="CI155" s="4"/>
      <c r="CJ155" s="36"/>
      <c r="CK155" s="37"/>
    </row>
    <row r="156" spans="1:89" ht="49.5" customHeight="1" x14ac:dyDescent="0.2">
      <c r="A156" s="86"/>
      <c r="B156" s="5"/>
      <c r="C156" s="70"/>
      <c r="D156" s="70"/>
      <c r="E156" s="70"/>
      <c r="F156" s="4"/>
      <c r="G156" s="9"/>
      <c r="H156" s="20"/>
      <c r="I156" s="34"/>
      <c r="J156" s="6"/>
      <c r="K156" s="89"/>
      <c r="L156" s="90"/>
      <c r="M156" s="90"/>
      <c r="N156" s="90"/>
      <c r="O156" s="90"/>
      <c r="P156" s="90"/>
      <c r="Q156" s="89">
        <f t="shared" si="10"/>
        <v>0</v>
      </c>
      <c r="R156" s="89">
        <f t="shared" si="9"/>
        <v>0</v>
      </c>
      <c r="S156" s="88"/>
      <c r="T156" s="88"/>
      <c r="U156" s="35" t="str" cm="1">
        <f t="array" ref="U156">_xlfn.IFS(R156&lt;=0,"No aplica",R156&lt;=39,"Débil",R156&lt;=59,"Necesita mejora",R156&lt;=79,"Aceptable",R156&lt;=100,"Fuerte")</f>
        <v>No aplica</v>
      </c>
      <c r="V156" s="34" t="e" cm="1">
        <f t="array" ref="V156">_xlfn.IFS(AND(I156="Bajo",U156="Fuerte"),"Bajo",AND(I156="Bajo",U156="Aceptable"),"Bajo",AND(I156="Bajo",U156="Necesita mejora"),"Moderado",AND(I156="Bajo",U156="Débil"),"Por encima del promedio",AND(I156="Moderado",U156="Fuerte"),"Bajo",AND(I156="Moderado",U156="Aceptable"),"Moderado",AND(I156="Moderado",U156="Necesita mejora"),"Por encima del promedio",AND(I156="Moderado",U156="Débil"),"Alto",AND(I156="Por encima del promedio",U156="Fuerte"),"Moderado",AND(I156="Por encima del promedio",U156="Aceptable"),"Por encima del promedio",AND(I156="Por encima del promedio",U156="Necesita mejora"),"Alto",AND(I156="Por encima del promedio",U156="Débil"),"Alto",AND(I156="Alto",U156="Fuerte"),"Por encima del promedio",AND(I156="Alto",U156="Aceptable"),"Alto",AND(I156="Alto",U156="Necesita mejora"),"Alto",AND(I156="Alto",U156="Débil"),"Alto")</f>
        <v>#N/A</v>
      </c>
      <c r="W156" s="7" t="e" cm="1">
        <f t="array" ref="W156">_xlfn.IFS(V156="Bajo","Asumir",V156="Moderado","Reducir",V156="Por encima del promedio","Evitar",V156="Alto","Evitar")</f>
        <v>#N/A</v>
      </c>
      <c r="X156" s="4"/>
      <c r="Y156" s="5"/>
      <c r="Z156" s="4"/>
      <c r="AA156" s="4"/>
      <c r="AB156" s="8"/>
      <c r="AC156" s="5"/>
      <c r="AD156" s="21"/>
      <c r="AE156" s="21"/>
      <c r="AF156" s="5"/>
      <c r="AG156" s="8"/>
      <c r="AH156" s="5"/>
      <c r="AI156" s="21"/>
      <c r="AJ156" s="21"/>
      <c r="AK156" s="5"/>
      <c r="AL156" s="8"/>
      <c r="AM156" s="5"/>
      <c r="AN156" s="21"/>
      <c r="AO156" s="21"/>
      <c r="AP156" s="4"/>
      <c r="AQ156" s="8"/>
      <c r="AR156" s="5"/>
      <c r="AS156" s="21"/>
      <c r="AT156" s="21"/>
      <c r="AU156" s="4"/>
      <c r="AV156" s="8"/>
      <c r="AW156" s="5"/>
      <c r="AX156" s="21"/>
      <c r="AY156" s="21"/>
      <c r="AZ156" s="4"/>
      <c r="BA156" s="8"/>
      <c r="BB156" s="5"/>
      <c r="BC156" s="21"/>
      <c r="BD156" s="21"/>
      <c r="BE156" s="4"/>
      <c r="BF156" s="8"/>
      <c r="BG156" s="5"/>
      <c r="BH156" s="21"/>
      <c r="BI156" s="21"/>
      <c r="BJ156" s="4"/>
      <c r="BK156" s="8"/>
      <c r="BL156" s="5"/>
      <c r="BM156" s="21"/>
      <c r="BN156" s="21"/>
      <c r="BO156" s="4"/>
      <c r="BP156" s="8"/>
      <c r="BQ156" s="5"/>
      <c r="BR156" s="21"/>
      <c r="BS156" s="21"/>
      <c r="BT156" s="4"/>
      <c r="BU156" s="8"/>
      <c r="BV156" s="5"/>
      <c r="BW156" s="21"/>
      <c r="BX156" s="21"/>
      <c r="BY156" s="4"/>
      <c r="BZ156" s="8"/>
      <c r="CA156" s="5"/>
      <c r="CB156" s="21"/>
      <c r="CC156" s="21"/>
      <c r="CD156" s="4"/>
      <c r="CE156" s="8"/>
      <c r="CF156" s="5"/>
      <c r="CG156" s="21"/>
      <c r="CH156" s="21"/>
      <c r="CI156" s="4"/>
      <c r="CJ156" s="36"/>
      <c r="CK156" s="37"/>
    </row>
    <row r="157" spans="1:89" ht="49.5" customHeight="1" x14ac:dyDescent="0.2">
      <c r="A157" s="86"/>
      <c r="B157" s="5"/>
      <c r="C157" s="70"/>
      <c r="D157" s="70"/>
      <c r="E157" s="70"/>
      <c r="F157" s="4"/>
      <c r="G157" s="9"/>
      <c r="H157" s="20"/>
      <c r="I157" s="34"/>
      <c r="J157" s="6"/>
      <c r="K157" s="89"/>
      <c r="L157" s="90"/>
      <c r="M157" s="90"/>
      <c r="N157" s="90"/>
      <c r="O157" s="90"/>
      <c r="P157" s="90"/>
      <c r="Q157" s="89">
        <f t="shared" si="10"/>
        <v>0</v>
      </c>
      <c r="R157" s="89">
        <f t="shared" si="9"/>
        <v>0</v>
      </c>
      <c r="S157" s="88"/>
      <c r="T157" s="88"/>
      <c r="U157" s="35" t="str" cm="1">
        <f t="array" ref="U157">_xlfn.IFS(R157&lt;=0,"No aplica",R157&lt;=39,"Débil",R157&lt;=59,"Necesita mejora",R157&lt;=79,"Aceptable",R157&lt;=100,"Fuerte")</f>
        <v>No aplica</v>
      </c>
      <c r="V157" s="34" t="e" cm="1">
        <f t="array" ref="V157">_xlfn.IFS(AND(I157="Bajo",U157="Fuerte"),"Bajo",AND(I157="Bajo",U157="Aceptable"),"Bajo",AND(I157="Bajo",U157="Necesita mejora"),"Moderado",AND(I157="Bajo",U157="Débil"),"Por encima del promedio",AND(I157="Moderado",U157="Fuerte"),"Bajo",AND(I157="Moderado",U157="Aceptable"),"Moderado",AND(I157="Moderado",U157="Necesita mejora"),"Por encima del promedio",AND(I157="Moderado",U157="Débil"),"Alto",AND(I157="Por encima del promedio",U157="Fuerte"),"Moderado",AND(I157="Por encima del promedio",U157="Aceptable"),"Por encima del promedio",AND(I157="Por encima del promedio",U157="Necesita mejora"),"Alto",AND(I157="Por encima del promedio",U157="Débil"),"Alto",AND(I157="Alto",U157="Fuerte"),"Por encima del promedio",AND(I157="Alto",U157="Aceptable"),"Alto",AND(I157="Alto",U157="Necesita mejora"),"Alto",AND(I157="Alto",U157="Débil"),"Alto")</f>
        <v>#N/A</v>
      </c>
      <c r="W157" s="7" t="e" cm="1">
        <f t="array" ref="W157">_xlfn.IFS(V157="Bajo","Asumir",V157="Moderado","Reducir",V157="Por encima del promedio","Evitar",V157="Alto","Evitar")</f>
        <v>#N/A</v>
      </c>
      <c r="X157" s="4"/>
      <c r="Y157" s="5"/>
      <c r="Z157" s="4"/>
      <c r="AA157" s="4"/>
      <c r="AB157" s="8"/>
      <c r="AC157" s="5"/>
      <c r="AD157" s="21"/>
      <c r="AE157" s="21"/>
      <c r="AF157" s="5"/>
      <c r="AG157" s="8"/>
      <c r="AH157" s="5"/>
      <c r="AI157" s="21"/>
      <c r="AJ157" s="21"/>
      <c r="AK157" s="5"/>
      <c r="AL157" s="8"/>
      <c r="AM157" s="5"/>
      <c r="AN157" s="21"/>
      <c r="AO157" s="21"/>
      <c r="AP157" s="4"/>
      <c r="AQ157" s="8"/>
      <c r="AR157" s="5"/>
      <c r="AS157" s="21"/>
      <c r="AT157" s="21"/>
      <c r="AU157" s="4"/>
      <c r="AV157" s="8"/>
      <c r="AW157" s="5"/>
      <c r="AX157" s="21"/>
      <c r="AY157" s="21"/>
      <c r="AZ157" s="4"/>
      <c r="BA157" s="8"/>
      <c r="BB157" s="5"/>
      <c r="BC157" s="21"/>
      <c r="BD157" s="21"/>
      <c r="BE157" s="4"/>
      <c r="BF157" s="8"/>
      <c r="BG157" s="5"/>
      <c r="BH157" s="21"/>
      <c r="BI157" s="21"/>
      <c r="BJ157" s="4"/>
      <c r="BK157" s="8"/>
      <c r="BL157" s="5"/>
      <c r="BM157" s="21"/>
      <c r="BN157" s="21"/>
      <c r="BO157" s="4"/>
      <c r="BP157" s="8"/>
      <c r="BQ157" s="5"/>
      <c r="BR157" s="21"/>
      <c r="BS157" s="21"/>
      <c r="BT157" s="4"/>
      <c r="BU157" s="8"/>
      <c r="BV157" s="5"/>
      <c r="BW157" s="21"/>
      <c r="BX157" s="21"/>
      <c r="BY157" s="4"/>
      <c r="BZ157" s="8"/>
      <c r="CA157" s="5"/>
      <c r="CB157" s="21"/>
      <c r="CC157" s="21"/>
      <c r="CD157" s="4"/>
      <c r="CE157" s="8"/>
      <c r="CF157" s="5"/>
      <c r="CG157" s="21"/>
      <c r="CH157" s="21"/>
      <c r="CI157" s="4"/>
      <c r="CJ157" s="36"/>
      <c r="CK157" s="37"/>
    </row>
    <row r="158" spans="1:89" ht="49.5" customHeight="1" x14ac:dyDescent="0.2">
      <c r="A158" s="86"/>
      <c r="B158" s="5"/>
      <c r="C158" s="70"/>
      <c r="D158" s="70"/>
      <c r="E158" s="70"/>
      <c r="F158" s="4"/>
      <c r="G158" s="9"/>
      <c r="H158" s="20"/>
      <c r="I158" s="34"/>
      <c r="J158" s="6"/>
      <c r="K158" s="89"/>
      <c r="L158" s="90"/>
      <c r="M158" s="90"/>
      <c r="N158" s="90"/>
      <c r="O158" s="90"/>
      <c r="P158" s="90"/>
      <c r="Q158" s="89">
        <f t="shared" si="10"/>
        <v>0</v>
      </c>
      <c r="R158" s="89">
        <f t="shared" si="9"/>
        <v>0</v>
      </c>
      <c r="S158" s="88"/>
      <c r="T158" s="88"/>
      <c r="U158" s="35" t="str" cm="1">
        <f t="array" ref="U158">_xlfn.IFS(R158&lt;=0,"No aplica",R158&lt;=39,"Débil",R158&lt;=59,"Necesita mejora",R158&lt;=79,"Aceptable",R158&lt;=100,"Fuerte")</f>
        <v>No aplica</v>
      </c>
      <c r="V158" s="34" t="e" cm="1">
        <f t="array" ref="V158">_xlfn.IFS(AND(I158="Bajo",U158="Fuerte"),"Bajo",AND(I158="Bajo",U158="Aceptable"),"Bajo",AND(I158="Bajo",U158="Necesita mejora"),"Moderado",AND(I158="Bajo",U158="Débil"),"Por encima del promedio",AND(I158="Moderado",U158="Fuerte"),"Bajo",AND(I158="Moderado",U158="Aceptable"),"Moderado",AND(I158="Moderado",U158="Necesita mejora"),"Por encima del promedio",AND(I158="Moderado",U158="Débil"),"Alto",AND(I158="Por encima del promedio",U158="Fuerte"),"Moderado",AND(I158="Por encima del promedio",U158="Aceptable"),"Por encima del promedio",AND(I158="Por encima del promedio",U158="Necesita mejora"),"Alto",AND(I158="Por encima del promedio",U158="Débil"),"Alto",AND(I158="Alto",U158="Fuerte"),"Por encima del promedio",AND(I158="Alto",U158="Aceptable"),"Alto",AND(I158="Alto",U158="Necesita mejora"),"Alto",AND(I158="Alto",U158="Débil"),"Alto")</f>
        <v>#N/A</v>
      </c>
      <c r="W158" s="7" t="e" cm="1">
        <f t="array" ref="W158">_xlfn.IFS(V158="Bajo","Asumir",V158="Moderado","Reducir",V158="Por encima del promedio","Evitar",V158="Alto","Evitar")</f>
        <v>#N/A</v>
      </c>
      <c r="X158" s="4"/>
      <c r="Y158" s="5"/>
      <c r="Z158" s="4"/>
      <c r="AA158" s="4"/>
      <c r="AB158" s="8"/>
      <c r="AC158" s="5"/>
      <c r="AD158" s="21"/>
      <c r="AE158" s="21"/>
      <c r="AF158" s="5"/>
      <c r="AG158" s="8"/>
      <c r="AH158" s="5"/>
      <c r="AI158" s="21"/>
      <c r="AJ158" s="21"/>
      <c r="AK158" s="5"/>
      <c r="AL158" s="8"/>
      <c r="AM158" s="5"/>
      <c r="AN158" s="21"/>
      <c r="AO158" s="21"/>
      <c r="AP158" s="4"/>
      <c r="AQ158" s="8"/>
      <c r="AR158" s="5"/>
      <c r="AS158" s="21"/>
      <c r="AT158" s="21"/>
      <c r="AU158" s="4"/>
      <c r="AV158" s="8"/>
      <c r="AW158" s="5"/>
      <c r="AX158" s="21"/>
      <c r="AY158" s="21"/>
      <c r="AZ158" s="4"/>
      <c r="BA158" s="8"/>
      <c r="BB158" s="5"/>
      <c r="BC158" s="21"/>
      <c r="BD158" s="21"/>
      <c r="BE158" s="4"/>
      <c r="BF158" s="8"/>
      <c r="BG158" s="5"/>
      <c r="BH158" s="21"/>
      <c r="BI158" s="21"/>
      <c r="BJ158" s="4"/>
      <c r="BK158" s="8"/>
      <c r="BL158" s="5"/>
      <c r="BM158" s="21"/>
      <c r="BN158" s="21"/>
      <c r="BO158" s="4"/>
      <c r="BP158" s="8"/>
      <c r="BQ158" s="5"/>
      <c r="BR158" s="21"/>
      <c r="BS158" s="21"/>
      <c r="BT158" s="4"/>
      <c r="BU158" s="8"/>
      <c r="BV158" s="5"/>
      <c r="BW158" s="21"/>
      <c r="BX158" s="21"/>
      <c r="BY158" s="4"/>
      <c r="BZ158" s="8"/>
      <c r="CA158" s="5"/>
      <c r="CB158" s="21"/>
      <c r="CC158" s="21"/>
      <c r="CD158" s="4"/>
      <c r="CE158" s="8"/>
      <c r="CF158" s="5"/>
      <c r="CG158" s="21"/>
      <c r="CH158" s="21"/>
      <c r="CI158" s="4"/>
      <c r="CJ158" s="36"/>
      <c r="CK158" s="37"/>
    </row>
    <row r="159" spans="1:89" ht="49.5" customHeight="1" x14ac:dyDescent="0.2">
      <c r="A159" s="86"/>
      <c r="B159" s="5"/>
      <c r="C159" s="70"/>
      <c r="D159" s="70"/>
      <c r="E159" s="70"/>
      <c r="F159" s="4"/>
      <c r="G159" s="9"/>
      <c r="H159" s="20"/>
      <c r="I159" s="34"/>
      <c r="J159" s="6"/>
      <c r="K159" s="89"/>
      <c r="L159" s="90"/>
      <c r="M159" s="90"/>
      <c r="N159" s="90"/>
      <c r="O159" s="90"/>
      <c r="P159" s="90"/>
      <c r="Q159" s="89">
        <f t="shared" si="10"/>
        <v>0</v>
      </c>
      <c r="R159" s="89">
        <f t="shared" si="9"/>
        <v>0</v>
      </c>
      <c r="S159" s="88"/>
      <c r="T159" s="88"/>
      <c r="U159" s="35" t="str" cm="1">
        <f t="array" ref="U159">_xlfn.IFS(R159&lt;=0,"No aplica",R159&lt;=39,"Débil",R159&lt;=59,"Necesita mejora",R159&lt;=79,"Aceptable",R159&lt;=100,"Fuerte")</f>
        <v>No aplica</v>
      </c>
      <c r="V159" s="34" t="e" cm="1">
        <f t="array" ref="V159">_xlfn.IFS(AND(I159="Bajo",U159="Fuerte"),"Bajo",AND(I159="Bajo",U159="Aceptable"),"Bajo",AND(I159="Bajo",U159="Necesita mejora"),"Moderado",AND(I159="Bajo",U159="Débil"),"Por encima del promedio",AND(I159="Moderado",U159="Fuerte"),"Bajo",AND(I159="Moderado",U159="Aceptable"),"Moderado",AND(I159="Moderado",U159="Necesita mejora"),"Por encima del promedio",AND(I159="Moderado",U159="Débil"),"Alto",AND(I159="Por encima del promedio",U159="Fuerte"),"Moderado",AND(I159="Por encima del promedio",U159="Aceptable"),"Por encima del promedio",AND(I159="Por encima del promedio",U159="Necesita mejora"),"Alto",AND(I159="Por encima del promedio",U159="Débil"),"Alto",AND(I159="Alto",U159="Fuerte"),"Por encima del promedio",AND(I159="Alto",U159="Aceptable"),"Alto",AND(I159="Alto",U159="Necesita mejora"),"Alto",AND(I159="Alto",U159="Débil"),"Alto")</f>
        <v>#N/A</v>
      </c>
      <c r="W159" s="7" t="e" cm="1">
        <f t="array" ref="W159">_xlfn.IFS(V159="Bajo","Asumir",V159="Moderado","Reducir",V159="Por encima del promedio","Evitar",V159="Alto","Evitar")</f>
        <v>#N/A</v>
      </c>
      <c r="X159" s="4"/>
      <c r="Y159" s="5"/>
      <c r="Z159" s="4"/>
      <c r="AA159" s="4"/>
      <c r="AB159" s="8"/>
      <c r="AC159" s="5"/>
      <c r="AD159" s="21"/>
      <c r="AE159" s="21"/>
      <c r="AF159" s="5"/>
      <c r="AG159" s="8"/>
      <c r="AH159" s="5"/>
      <c r="AI159" s="21"/>
      <c r="AJ159" s="21"/>
      <c r="AK159" s="5"/>
      <c r="AL159" s="8"/>
      <c r="AM159" s="5"/>
      <c r="AN159" s="21"/>
      <c r="AO159" s="21"/>
      <c r="AP159" s="4"/>
      <c r="AQ159" s="8"/>
      <c r="AR159" s="5"/>
      <c r="AS159" s="21"/>
      <c r="AT159" s="21"/>
      <c r="AU159" s="4"/>
      <c r="AV159" s="8"/>
      <c r="AW159" s="5"/>
      <c r="AX159" s="21"/>
      <c r="AY159" s="21"/>
      <c r="AZ159" s="4"/>
      <c r="BA159" s="8"/>
      <c r="BB159" s="5"/>
      <c r="BC159" s="21"/>
      <c r="BD159" s="21"/>
      <c r="BE159" s="4"/>
      <c r="BF159" s="8"/>
      <c r="BG159" s="5"/>
      <c r="BH159" s="21"/>
      <c r="BI159" s="21"/>
      <c r="BJ159" s="4"/>
      <c r="BK159" s="8"/>
      <c r="BL159" s="5"/>
      <c r="BM159" s="21"/>
      <c r="BN159" s="21"/>
      <c r="BO159" s="4"/>
      <c r="BP159" s="8"/>
      <c r="BQ159" s="5"/>
      <c r="BR159" s="21"/>
      <c r="BS159" s="21"/>
      <c r="BT159" s="4"/>
      <c r="BU159" s="8"/>
      <c r="BV159" s="5"/>
      <c r="BW159" s="21"/>
      <c r="BX159" s="21"/>
      <c r="BY159" s="4"/>
      <c r="BZ159" s="8"/>
      <c r="CA159" s="5"/>
      <c r="CB159" s="21"/>
      <c r="CC159" s="21"/>
      <c r="CD159" s="4"/>
      <c r="CE159" s="8"/>
      <c r="CF159" s="5"/>
      <c r="CG159" s="21"/>
      <c r="CH159" s="21"/>
      <c r="CI159" s="4"/>
      <c r="CJ159" s="36"/>
      <c r="CK159" s="37"/>
    </row>
    <row r="160" spans="1:89" ht="49.5" customHeight="1" x14ac:dyDescent="0.2">
      <c r="A160" s="86"/>
      <c r="B160" s="5"/>
      <c r="C160" s="70"/>
      <c r="D160" s="70"/>
      <c r="E160" s="70"/>
      <c r="F160" s="4"/>
      <c r="G160" s="9"/>
      <c r="H160" s="20"/>
      <c r="I160" s="34"/>
      <c r="J160" s="6"/>
      <c r="K160" s="89"/>
      <c r="L160" s="90"/>
      <c r="M160" s="90"/>
      <c r="N160" s="90"/>
      <c r="O160" s="90"/>
      <c r="P160" s="90"/>
      <c r="Q160" s="89">
        <f t="shared" si="10"/>
        <v>0</v>
      </c>
      <c r="R160" s="89">
        <f t="shared" si="9"/>
        <v>0</v>
      </c>
      <c r="S160" s="88"/>
      <c r="T160" s="88"/>
      <c r="U160" s="35" t="str" cm="1">
        <f t="array" ref="U160">_xlfn.IFS(R160&lt;=0,"No aplica",R160&lt;=39,"Débil",R160&lt;=59,"Necesita mejora",R160&lt;=79,"Aceptable",R160&lt;=100,"Fuerte")</f>
        <v>No aplica</v>
      </c>
      <c r="V160" s="34" t="e" cm="1">
        <f t="array" ref="V160">_xlfn.IFS(AND(I160="Bajo",U160="Fuerte"),"Bajo",AND(I160="Bajo",U160="Aceptable"),"Bajo",AND(I160="Bajo",U160="Necesita mejora"),"Moderado",AND(I160="Bajo",U160="Débil"),"Por encima del promedio",AND(I160="Moderado",U160="Fuerte"),"Bajo",AND(I160="Moderado",U160="Aceptable"),"Moderado",AND(I160="Moderado",U160="Necesita mejora"),"Por encima del promedio",AND(I160="Moderado",U160="Débil"),"Alto",AND(I160="Por encima del promedio",U160="Fuerte"),"Moderado",AND(I160="Por encima del promedio",U160="Aceptable"),"Por encima del promedio",AND(I160="Por encima del promedio",U160="Necesita mejora"),"Alto",AND(I160="Por encima del promedio",U160="Débil"),"Alto",AND(I160="Alto",U160="Fuerte"),"Por encima del promedio",AND(I160="Alto",U160="Aceptable"),"Alto",AND(I160="Alto",U160="Necesita mejora"),"Alto",AND(I160="Alto",U160="Débil"),"Alto")</f>
        <v>#N/A</v>
      </c>
      <c r="W160" s="7" t="e" cm="1">
        <f t="array" ref="W160">_xlfn.IFS(V160="Bajo","Asumir",V160="Moderado","Reducir",V160="Por encima del promedio","Evitar",V160="Alto","Evitar")</f>
        <v>#N/A</v>
      </c>
      <c r="X160" s="4"/>
      <c r="Y160" s="5"/>
      <c r="Z160" s="4"/>
      <c r="AA160" s="4"/>
      <c r="AB160" s="8"/>
      <c r="AC160" s="5"/>
      <c r="AD160" s="21"/>
      <c r="AE160" s="21"/>
      <c r="AF160" s="5"/>
      <c r="AG160" s="8"/>
      <c r="AH160" s="5"/>
      <c r="AI160" s="21"/>
      <c r="AJ160" s="21"/>
      <c r="AK160" s="5"/>
      <c r="AL160" s="8"/>
      <c r="AM160" s="5"/>
      <c r="AN160" s="21"/>
      <c r="AO160" s="21"/>
      <c r="AP160" s="4"/>
      <c r="AQ160" s="8"/>
      <c r="AR160" s="5"/>
      <c r="AS160" s="21"/>
      <c r="AT160" s="21"/>
      <c r="AU160" s="4"/>
      <c r="AV160" s="8"/>
      <c r="AW160" s="5"/>
      <c r="AX160" s="21"/>
      <c r="AY160" s="21"/>
      <c r="AZ160" s="4"/>
      <c r="BA160" s="8"/>
      <c r="BB160" s="5"/>
      <c r="BC160" s="21"/>
      <c r="BD160" s="21"/>
      <c r="BE160" s="4"/>
      <c r="BF160" s="8"/>
      <c r="BG160" s="5"/>
      <c r="BH160" s="21"/>
      <c r="BI160" s="21"/>
      <c r="BJ160" s="4"/>
      <c r="BK160" s="8"/>
      <c r="BL160" s="5"/>
      <c r="BM160" s="21"/>
      <c r="BN160" s="21"/>
      <c r="BO160" s="4"/>
      <c r="BP160" s="8"/>
      <c r="BQ160" s="5"/>
      <c r="BR160" s="21"/>
      <c r="BS160" s="21"/>
      <c r="BT160" s="4"/>
      <c r="BU160" s="8"/>
      <c r="BV160" s="5"/>
      <c r="BW160" s="21"/>
      <c r="BX160" s="21"/>
      <c r="BY160" s="4"/>
      <c r="BZ160" s="8"/>
      <c r="CA160" s="5"/>
      <c r="CB160" s="21"/>
      <c r="CC160" s="21"/>
      <c r="CD160" s="4"/>
      <c r="CE160" s="8"/>
      <c r="CF160" s="5"/>
      <c r="CG160" s="21"/>
      <c r="CH160" s="21"/>
      <c r="CI160" s="4"/>
      <c r="CJ160" s="36"/>
      <c r="CK160" s="37"/>
    </row>
    <row r="161" spans="1:89" ht="49.5" customHeight="1" x14ac:dyDescent="0.2">
      <c r="A161" s="86"/>
      <c r="B161" s="5"/>
      <c r="C161" s="70"/>
      <c r="D161" s="70"/>
      <c r="E161" s="70"/>
      <c r="F161" s="4"/>
      <c r="G161" s="9"/>
      <c r="H161" s="20"/>
      <c r="I161" s="34"/>
      <c r="J161" s="6"/>
      <c r="K161" s="89"/>
      <c r="L161" s="90"/>
      <c r="M161" s="90"/>
      <c r="N161" s="90"/>
      <c r="O161" s="90"/>
      <c r="P161" s="90"/>
      <c r="Q161" s="89">
        <f t="shared" si="10"/>
        <v>0</v>
      </c>
      <c r="R161" s="89">
        <f t="shared" si="9"/>
        <v>0</v>
      </c>
      <c r="S161" s="88"/>
      <c r="T161" s="88"/>
      <c r="U161" s="35" t="str" cm="1">
        <f t="array" ref="U161">_xlfn.IFS(R161&lt;=0,"No aplica",R161&lt;=39,"Débil",R161&lt;=59,"Necesita mejora",R161&lt;=79,"Aceptable",R161&lt;=100,"Fuerte")</f>
        <v>No aplica</v>
      </c>
      <c r="V161" s="34" t="e" cm="1">
        <f t="array" ref="V161">_xlfn.IFS(AND(I161="Bajo",U161="Fuerte"),"Bajo",AND(I161="Bajo",U161="Aceptable"),"Bajo",AND(I161="Bajo",U161="Necesita mejora"),"Moderado",AND(I161="Bajo",U161="Débil"),"Por encima del promedio",AND(I161="Moderado",U161="Fuerte"),"Bajo",AND(I161="Moderado",U161="Aceptable"),"Moderado",AND(I161="Moderado",U161="Necesita mejora"),"Por encima del promedio",AND(I161="Moderado",U161="Débil"),"Alto",AND(I161="Por encima del promedio",U161="Fuerte"),"Moderado",AND(I161="Por encima del promedio",U161="Aceptable"),"Por encima del promedio",AND(I161="Por encima del promedio",U161="Necesita mejora"),"Alto",AND(I161="Por encima del promedio",U161="Débil"),"Alto",AND(I161="Alto",U161="Fuerte"),"Por encima del promedio",AND(I161="Alto",U161="Aceptable"),"Alto",AND(I161="Alto",U161="Necesita mejora"),"Alto",AND(I161="Alto",U161="Débil"),"Alto")</f>
        <v>#N/A</v>
      </c>
      <c r="W161" s="7" t="e" cm="1">
        <f t="array" ref="W161">_xlfn.IFS(V161="Bajo","Asumir",V161="Moderado","Reducir",V161="Por encima del promedio","Evitar",V161="Alto","Evitar")</f>
        <v>#N/A</v>
      </c>
      <c r="X161" s="4"/>
      <c r="Y161" s="5"/>
      <c r="Z161" s="4"/>
      <c r="AA161" s="4"/>
      <c r="AB161" s="8"/>
      <c r="AC161" s="5"/>
      <c r="AD161" s="21"/>
      <c r="AE161" s="21"/>
      <c r="AF161" s="5"/>
      <c r="AG161" s="8"/>
      <c r="AH161" s="5"/>
      <c r="AI161" s="21"/>
      <c r="AJ161" s="21"/>
      <c r="AK161" s="5"/>
      <c r="AL161" s="8"/>
      <c r="AM161" s="5"/>
      <c r="AN161" s="21"/>
      <c r="AO161" s="21"/>
      <c r="AP161" s="4"/>
      <c r="AQ161" s="8"/>
      <c r="AR161" s="5"/>
      <c r="AS161" s="21"/>
      <c r="AT161" s="21"/>
      <c r="AU161" s="4"/>
      <c r="AV161" s="8"/>
      <c r="AW161" s="5"/>
      <c r="AX161" s="21"/>
      <c r="AY161" s="21"/>
      <c r="AZ161" s="4"/>
      <c r="BA161" s="8"/>
      <c r="BB161" s="5"/>
      <c r="BC161" s="21"/>
      <c r="BD161" s="21"/>
      <c r="BE161" s="4"/>
      <c r="BF161" s="8"/>
      <c r="BG161" s="5"/>
      <c r="BH161" s="21"/>
      <c r="BI161" s="21"/>
      <c r="BJ161" s="4"/>
      <c r="BK161" s="8"/>
      <c r="BL161" s="5"/>
      <c r="BM161" s="21"/>
      <c r="BN161" s="21"/>
      <c r="BO161" s="4"/>
      <c r="BP161" s="8"/>
      <c r="BQ161" s="5"/>
      <c r="BR161" s="21"/>
      <c r="BS161" s="21"/>
      <c r="BT161" s="4"/>
      <c r="BU161" s="8"/>
      <c r="BV161" s="5"/>
      <c r="BW161" s="21"/>
      <c r="BX161" s="21"/>
      <c r="BY161" s="4"/>
      <c r="BZ161" s="8"/>
      <c r="CA161" s="5"/>
      <c r="CB161" s="21"/>
      <c r="CC161" s="21"/>
      <c r="CD161" s="4"/>
      <c r="CE161" s="8"/>
      <c r="CF161" s="5"/>
      <c r="CG161" s="21"/>
      <c r="CH161" s="21"/>
      <c r="CI161" s="4"/>
      <c r="CJ161" s="36"/>
      <c r="CK161" s="37"/>
    </row>
    <row r="162" spans="1:89" ht="49.5" customHeight="1" x14ac:dyDescent="0.2">
      <c r="A162" s="86"/>
      <c r="B162" s="5"/>
      <c r="C162" s="70"/>
      <c r="D162" s="70"/>
      <c r="E162" s="70"/>
      <c r="F162" s="4"/>
      <c r="G162" s="9"/>
      <c r="H162" s="20"/>
      <c r="I162" s="34"/>
      <c r="J162" s="6"/>
      <c r="K162" s="89"/>
      <c r="L162" s="90"/>
      <c r="M162" s="90"/>
      <c r="N162" s="90"/>
      <c r="O162" s="90"/>
      <c r="P162" s="90"/>
      <c r="Q162" s="89">
        <f t="shared" si="10"/>
        <v>0</v>
      </c>
      <c r="R162" s="89">
        <f t="shared" si="9"/>
        <v>0</v>
      </c>
      <c r="S162" s="88"/>
      <c r="T162" s="88"/>
      <c r="U162" s="35" t="str" cm="1">
        <f t="array" ref="U162">_xlfn.IFS(R162&lt;=0,"No aplica",R162&lt;=39,"Débil",R162&lt;=59,"Necesita mejora",R162&lt;=79,"Aceptable",R162&lt;=100,"Fuerte")</f>
        <v>No aplica</v>
      </c>
      <c r="V162" s="34" t="e" cm="1">
        <f t="array" ref="V162">_xlfn.IFS(AND(I162="Bajo",U162="Fuerte"),"Bajo",AND(I162="Bajo",U162="Aceptable"),"Bajo",AND(I162="Bajo",U162="Necesita mejora"),"Moderado",AND(I162="Bajo",U162="Débil"),"Por encima del promedio",AND(I162="Moderado",U162="Fuerte"),"Bajo",AND(I162="Moderado",U162="Aceptable"),"Moderado",AND(I162="Moderado",U162="Necesita mejora"),"Por encima del promedio",AND(I162="Moderado",U162="Débil"),"Alto",AND(I162="Por encima del promedio",U162="Fuerte"),"Moderado",AND(I162="Por encima del promedio",U162="Aceptable"),"Por encima del promedio",AND(I162="Por encima del promedio",U162="Necesita mejora"),"Alto",AND(I162="Por encima del promedio",U162="Débil"),"Alto",AND(I162="Alto",U162="Fuerte"),"Por encima del promedio",AND(I162="Alto",U162="Aceptable"),"Alto",AND(I162="Alto",U162="Necesita mejora"),"Alto",AND(I162="Alto",U162="Débil"),"Alto")</f>
        <v>#N/A</v>
      </c>
      <c r="W162" s="7" t="e" cm="1">
        <f t="array" ref="W162">_xlfn.IFS(V162="Bajo","Asumir",V162="Moderado","Reducir",V162="Por encima del promedio","Evitar",V162="Alto","Evitar")</f>
        <v>#N/A</v>
      </c>
      <c r="X162" s="4"/>
      <c r="Y162" s="5"/>
      <c r="Z162" s="4"/>
      <c r="AA162" s="4"/>
      <c r="AB162" s="8"/>
      <c r="AC162" s="5"/>
      <c r="AD162" s="21"/>
      <c r="AE162" s="21"/>
      <c r="AF162" s="5"/>
      <c r="AG162" s="8"/>
      <c r="AH162" s="5"/>
      <c r="AI162" s="21"/>
      <c r="AJ162" s="21"/>
      <c r="AK162" s="5"/>
      <c r="AL162" s="8"/>
      <c r="AM162" s="5"/>
      <c r="AN162" s="21"/>
      <c r="AO162" s="21"/>
      <c r="AP162" s="4"/>
      <c r="AQ162" s="8"/>
      <c r="AR162" s="5"/>
      <c r="AS162" s="21"/>
      <c r="AT162" s="21"/>
      <c r="AU162" s="4"/>
      <c r="AV162" s="8"/>
      <c r="AW162" s="5"/>
      <c r="AX162" s="21"/>
      <c r="AY162" s="21"/>
      <c r="AZ162" s="4"/>
      <c r="BA162" s="8"/>
      <c r="BB162" s="5"/>
      <c r="BC162" s="21"/>
      <c r="BD162" s="21"/>
      <c r="BE162" s="4"/>
      <c r="BF162" s="8"/>
      <c r="BG162" s="5"/>
      <c r="BH162" s="21"/>
      <c r="BI162" s="21"/>
      <c r="BJ162" s="4"/>
      <c r="BK162" s="8"/>
      <c r="BL162" s="5"/>
      <c r="BM162" s="21"/>
      <c r="BN162" s="21"/>
      <c r="BO162" s="4"/>
      <c r="BP162" s="8"/>
      <c r="BQ162" s="5"/>
      <c r="BR162" s="21"/>
      <c r="BS162" s="21"/>
      <c r="BT162" s="4"/>
      <c r="BU162" s="8"/>
      <c r="BV162" s="5"/>
      <c r="BW162" s="21"/>
      <c r="BX162" s="21"/>
      <c r="BY162" s="4"/>
      <c r="BZ162" s="8"/>
      <c r="CA162" s="5"/>
      <c r="CB162" s="21"/>
      <c r="CC162" s="21"/>
      <c r="CD162" s="4"/>
      <c r="CE162" s="8"/>
      <c r="CF162" s="5"/>
      <c r="CG162" s="21"/>
      <c r="CH162" s="21"/>
      <c r="CI162" s="4"/>
      <c r="CJ162" s="36"/>
      <c r="CK162" s="37"/>
    </row>
    <row r="163" spans="1:89" ht="49.5" customHeight="1" x14ac:dyDescent="0.2">
      <c r="A163" s="86"/>
      <c r="B163" s="5"/>
      <c r="C163" s="70"/>
      <c r="D163" s="70"/>
      <c r="E163" s="70"/>
      <c r="F163" s="4"/>
      <c r="G163" s="9"/>
      <c r="H163" s="20"/>
      <c r="I163" s="34"/>
      <c r="J163" s="6"/>
      <c r="K163" s="89"/>
      <c r="L163" s="90"/>
      <c r="M163" s="90"/>
      <c r="N163" s="90"/>
      <c r="O163" s="90"/>
      <c r="P163" s="90"/>
      <c r="Q163" s="89">
        <f t="shared" si="10"/>
        <v>0</v>
      </c>
      <c r="R163" s="89">
        <f t="shared" si="9"/>
        <v>0</v>
      </c>
      <c r="S163" s="88"/>
      <c r="T163" s="88"/>
      <c r="U163" s="35" t="str" cm="1">
        <f t="array" ref="U163">_xlfn.IFS(R163&lt;=0,"No aplica",R163&lt;=39,"Débil",R163&lt;=59,"Necesita mejora",R163&lt;=79,"Aceptable",R163&lt;=100,"Fuerte")</f>
        <v>No aplica</v>
      </c>
      <c r="V163" s="34" t="e" cm="1">
        <f t="array" ref="V163">_xlfn.IFS(AND(I163="Bajo",U163="Fuerte"),"Bajo",AND(I163="Bajo",U163="Aceptable"),"Bajo",AND(I163="Bajo",U163="Necesita mejora"),"Moderado",AND(I163="Bajo",U163="Débil"),"Por encima del promedio",AND(I163="Moderado",U163="Fuerte"),"Bajo",AND(I163="Moderado",U163="Aceptable"),"Moderado",AND(I163="Moderado",U163="Necesita mejora"),"Por encima del promedio",AND(I163="Moderado",U163="Débil"),"Alto",AND(I163="Por encima del promedio",U163="Fuerte"),"Moderado",AND(I163="Por encima del promedio",U163="Aceptable"),"Por encima del promedio",AND(I163="Por encima del promedio",U163="Necesita mejora"),"Alto",AND(I163="Por encima del promedio",U163="Débil"),"Alto",AND(I163="Alto",U163="Fuerte"),"Por encima del promedio",AND(I163="Alto",U163="Aceptable"),"Alto",AND(I163="Alto",U163="Necesita mejora"),"Alto",AND(I163="Alto",U163="Débil"),"Alto")</f>
        <v>#N/A</v>
      </c>
      <c r="W163" s="7" t="e" cm="1">
        <f t="array" ref="W163">_xlfn.IFS(V163="Bajo","Asumir",V163="Moderado","Reducir",V163="Por encima del promedio","Evitar",V163="Alto","Evitar")</f>
        <v>#N/A</v>
      </c>
      <c r="X163" s="4"/>
      <c r="Y163" s="5"/>
      <c r="Z163" s="4"/>
      <c r="AA163" s="4"/>
      <c r="AB163" s="8"/>
      <c r="AC163" s="5"/>
      <c r="AD163" s="21"/>
      <c r="AE163" s="21"/>
      <c r="AF163" s="5"/>
      <c r="AG163" s="8"/>
      <c r="AH163" s="5"/>
      <c r="AI163" s="21"/>
      <c r="AJ163" s="21"/>
      <c r="AK163" s="5"/>
      <c r="AL163" s="8"/>
      <c r="AM163" s="5"/>
      <c r="AN163" s="21"/>
      <c r="AO163" s="21"/>
      <c r="AP163" s="4"/>
      <c r="AQ163" s="8"/>
      <c r="AR163" s="5"/>
      <c r="AS163" s="21"/>
      <c r="AT163" s="21"/>
      <c r="AU163" s="4"/>
      <c r="AV163" s="8"/>
      <c r="AW163" s="5"/>
      <c r="AX163" s="21"/>
      <c r="AY163" s="21"/>
      <c r="AZ163" s="4"/>
      <c r="BA163" s="8"/>
      <c r="BB163" s="5"/>
      <c r="BC163" s="21"/>
      <c r="BD163" s="21"/>
      <c r="BE163" s="4"/>
      <c r="BF163" s="8"/>
      <c r="BG163" s="5"/>
      <c r="BH163" s="21"/>
      <c r="BI163" s="21"/>
      <c r="BJ163" s="4"/>
      <c r="BK163" s="8"/>
      <c r="BL163" s="5"/>
      <c r="BM163" s="21"/>
      <c r="BN163" s="21"/>
      <c r="BO163" s="4"/>
      <c r="BP163" s="8"/>
      <c r="BQ163" s="5"/>
      <c r="BR163" s="21"/>
      <c r="BS163" s="21"/>
      <c r="BT163" s="4"/>
      <c r="BU163" s="8"/>
      <c r="BV163" s="5"/>
      <c r="BW163" s="21"/>
      <c r="BX163" s="21"/>
      <c r="BY163" s="4"/>
      <c r="BZ163" s="8"/>
      <c r="CA163" s="5"/>
      <c r="CB163" s="21"/>
      <c r="CC163" s="21"/>
      <c r="CD163" s="4"/>
      <c r="CE163" s="8"/>
      <c r="CF163" s="5"/>
      <c r="CG163" s="21"/>
      <c r="CH163" s="21"/>
      <c r="CI163" s="4"/>
      <c r="CJ163" s="36"/>
      <c r="CK163" s="37"/>
    </row>
    <row r="164" spans="1:89" ht="49.5" customHeight="1" x14ac:dyDescent="0.2">
      <c r="A164" s="86"/>
      <c r="B164" s="5"/>
      <c r="C164" s="70"/>
      <c r="D164" s="70"/>
      <c r="E164" s="70"/>
      <c r="F164" s="4"/>
      <c r="G164" s="9"/>
      <c r="H164" s="20"/>
      <c r="I164" s="34"/>
      <c r="J164" s="6"/>
      <c r="K164" s="89"/>
      <c r="L164" s="90"/>
      <c r="M164" s="90"/>
      <c r="N164" s="90"/>
      <c r="O164" s="90"/>
      <c r="P164" s="90"/>
      <c r="Q164" s="89">
        <f t="shared" si="10"/>
        <v>0</v>
      </c>
      <c r="R164" s="89">
        <f t="shared" si="9"/>
        <v>0</v>
      </c>
      <c r="S164" s="88"/>
      <c r="T164" s="88"/>
      <c r="U164" s="35" t="str" cm="1">
        <f t="array" ref="U164">_xlfn.IFS(R164&lt;=0,"No aplica",R164&lt;=39,"Débil",R164&lt;=59,"Necesita mejora",R164&lt;=79,"Aceptable",R164&lt;=100,"Fuerte")</f>
        <v>No aplica</v>
      </c>
      <c r="V164" s="34" t="e" cm="1">
        <f t="array" ref="V164">_xlfn.IFS(AND(I164="Bajo",U164="Fuerte"),"Bajo",AND(I164="Bajo",U164="Aceptable"),"Bajo",AND(I164="Bajo",U164="Necesita mejora"),"Moderado",AND(I164="Bajo",U164="Débil"),"Por encima del promedio",AND(I164="Moderado",U164="Fuerte"),"Bajo",AND(I164="Moderado",U164="Aceptable"),"Moderado",AND(I164="Moderado",U164="Necesita mejora"),"Por encima del promedio",AND(I164="Moderado",U164="Débil"),"Alto",AND(I164="Por encima del promedio",U164="Fuerte"),"Moderado",AND(I164="Por encima del promedio",U164="Aceptable"),"Por encima del promedio",AND(I164="Por encima del promedio",U164="Necesita mejora"),"Alto",AND(I164="Por encima del promedio",U164="Débil"),"Alto",AND(I164="Alto",U164="Fuerte"),"Por encima del promedio",AND(I164="Alto",U164="Aceptable"),"Alto",AND(I164="Alto",U164="Necesita mejora"),"Alto",AND(I164="Alto",U164="Débil"),"Alto")</f>
        <v>#N/A</v>
      </c>
      <c r="W164" s="7" t="e" cm="1">
        <f t="array" ref="W164">_xlfn.IFS(V164="Bajo","Asumir",V164="Moderado","Reducir",V164="Por encima del promedio","Evitar",V164="Alto","Evitar")</f>
        <v>#N/A</v>
      </c>
      <c r="X164" s="4"/>
      <c r="Y164" s="5"/>
      <c r="Z164" s="4"/>
      <c r="AA164" s="4"/>
      <c r="AB164" s="8"/>
      <c r="AC164" s="5"/>
      <c r="AD164" s="21"/>
      <c r="AE164" s="21"/>
      <c r="AF164" s="5"/>
      <c r="AG164" s="8"/>
      <c r="AH164" s="5"/>
      <c r="AI164" s="21"/>
      <c r="AJ164" s="21"/>
      <c r="AK164" s="5"/>
      <c r="AL164" s="8"/>
      <c r="AM164" s="5"/>
      <c r="AN164" s="21"/>
      <c r="AO164" s="21"/>
      <c r="AP164" s="4"/>
      <c r="AQ164" s="8"/>
      <c r="AR164" s="5"/>
      <c r="AS164" s="21"/>
      <c r="AT164" s="21"/>
      <c r="AU164" s="4"/>
      <c r="AV164" s="8"/>
      <c r="AW164" s="5"/>
      <c r="AX164" s="21"/>
      <c r="AY164" s="21"/>
      <c r="AZ164" s="4"/>
      <c r="BA164" s="8"/>
      <c r="BB164" s="5"/>
      <c r="BC164" s="21"/>
      <c r="BD164" s="21"/>
      <c r="BE164" s="4"/>
      <c r="BF164" s="8"/>
      <c r="BG164" s="5"/>
      <c r="BH164" s="21"/>
      <c r="BI164" s="21"/>
      <c r="BJ164" s="4"/>
      <c r="BK164" s="8"/>
      <c r="BL164" s="5"/>
      <c r="BM164" s="21"/>
      <c r="BN164" s="21"/>
      <c r="BO164" s="4"/>
      <c r="BP164" s="8"/>
      <c r="BQ164" s="5"/>
      <c r="BR164" s="21"/>
      <c r="BS164" s="21"/>
      <c r="BT164" s="4"/>
      <c r="BU164" s="8"/>
      <c r="BV164" s="5"/>
      <c r="BW164" s="21"/>
      <c r="BX164" s="21"/>
      <c r="BY164" s="4"/>
      <c r="BZ164" s="8"/>
      <c r="CA164" s="5"/>
      <c r="CB164" s="21"/>
      <c r="CC164" s="21"/>
      <c r="CD164" s="4"/>
      <c r="CE164" s="8"/>
      <c r="CF164" s="5"/>
      <c r="CG164" s="21"/>
      <c r="CH164" s="21"/>
      <c r="CI164" s="4"/>
      <c r="CJ164" s="36"/>
      <c r="CK164" s="37"/>
    </row>
    <row r="165" spans="1:89" ht="49.5" customHeight="1" x14ac:dyDescent="0.2">
      <c r="A165" s="86"/>
      <c r="B165" s="5"/>
      <c r="C165" s="70"/>
      <c r="D165" s="70"/>
      <c r="E165" s="70"/>
      <c r="F165" s="4"/>
      <c r="G165" s="9"/>
      <c r="H165" s="20"/>
      <c r="I165" s="34"/>
      <c r="J165" s="6"/>
      <c r="K165" s="89"/>
      <c r="L165" s="90"/>
      <c r="M165" s="90"/>
      <c r="N165" s="90"/>
      <c r="O165" s="90"/>
      <c r="P165" s="90"/>
      <c r="Q165" s="89">
        <f t="shared" si="10"/>
        <v>0</v>
      </c>
      <c r="R165" s="89">
        <f t="shared" si="9"/>
        <v>0</v>
      </c>
      <c r="S165" s="88"/>
      <c r="T165" s="88"/>
      <c r="U165" s="35" t="str" cm="1">
        <f t="array" ref="U165">_xlfn.IFS(R165&lt;=0,"No aplica",R165&lt;=39,"Débil",R165&lt;=59,"Necesita mejora",R165&lt;=79,"Aceptable",R165&lt;=100,"Fuerte")</f>
        <v>No aplica</v>
      </c>
      <c r="V165" s="34" t="e" cm="1">
        <f t="array" ref="V165">_xlfn.IFS(AND(I165="Bajo",U165="Fuerte"),"Bajo",AND(I165="Bajo",U165="Aceptable"),"Bajo",AND(I165="Bajo",U165="Necesita mejora"),"Moderado",AND(I165="Bajo",U165="Débil"),"Por encima del promedio",AND(I165="Moderado",U165="Fuerte"),"Bajo",AND(I165="Moderado",U165="Aceptable"),"Moderado",AND(I165="Moderado",U165="Necesita mejora"),"Por encima del promedio",AND(I165="Moderado",U165="Débil"),"Alto",AND(I165="Por encima del promedio",U165="Fuerte"),"Moderado",AND(I165="Por encima del promedio",U165="Aceptable"),"Por encima del promedio",AND(I165="Por encima del promedio",U165="Necesita mejora"),"Alto",AND(I165="Por encima del promedio",U165="Débil"),"Alto",AND(I165="Alto",U165="Fuerte"),"Por encima del promedio",AND(I165="Alto",U165="Aceptable"),"Alto",AND(I165="Alto",U165="Necesita mejora"),"Alto",AND(I165="Alto",U165="Débil"),"Alto")</f>
        <v>#N/A</v>
      </c>
      <c r="W165" s="7" t="e" cm="1">
        <f t="array" ref="W165">_xlfn.IFS(V165="Bajo","Asumir",V165="Moderado","Reducir",V165="Por encima del promedio","Evitar",V165="Alto","Evitar")</f>
        <v>#N/A</v>
      </c>
      <c r="X165" s="4"/>
      <c r="Y165" s="5"/>
      <c r="Z165" s="4"/>
      <c r="AA165" s="4"/>
      <c r="AB165" s="8"/>
      <c r="AC165" s="5"/>
      <c r="AD165" s="21"/>
      <c r="AE165" s="21"/>
      <c r="AF165" s="5"/>
      <c r="AG165" s="8"/>
      <c r="AH165" s="5"/>
      <c r="AI165" s="21"/>
      <c r="AJ165" s="21"/>
      <c r="AK165" s="5"/>
      <c r="AL165" s="8"/>
      <c r="AM165" s="5"/>
      <c r="AN165" s="21"/>
      <c r="AO165" s="21"/>
      <c r="AP165" s="4"/>
      <c r="AQ165" s="8"/>
      <c r="AR165" s="5"/>
      <c r="AS165" s="21"/>
      <c r="AT165" s="21"/>
      <c r="AU165" s="4"/>
      <c r="AV165" s="8"/>
      <c r="AW165" s="5"/>
      <c r="AX165" s="21"/>
      <c r="AY165" s="21"/>
      <c r="AZ165" s="4"/>
      <c r="BA165" s="8"/>
      <c r="BB165" s="5"/>
      <c r="BC165" s="21"/>
      <c r="BD165" s="21"/>
      <c r="BE165" s="4"/>
      <c r="BF165" s="8"/>
      <c r="BG165" s="5"/>
      <c r="BH165" s="21"/>
      <c r="BI165" s="21"/>
      <c r="BJ165" s="4"/>
      <c r="BK165" s="8"/>
      <c r="BL165" s="5"/>
      <c r="BM165" s="21"/>
      <c r="BN165" s="21"/>
      <c r="BO165" s="4"/>
      <c r="BP165" s="8"/>
      <c r="BQ165" s="5"/>
      <c r="BR165" s="21"/>
      <c r="BS165" s="21"/>
      <c r="BT165" s="4"/>
      <c r="BU165" s="8"/>
      <c r="BV165" s="5"/>
      <c r="BW165" s="21"/>
      <c r="BX165" s="21"/>
      <c r="BY165" s="4"/>
      <c r="BZ165" s="8"/>
      <c r="CA165" s="5"/>
      <c r="CB165" s="21"/>
      <c r="CC165" s="21"/>
      <c r="CD165" s="4"/>
      <c r="CE165" s="8"/>
      <c r="CF165" s="5"/>
      <c r="CG165" s="21"/>
      <c r="CH165" s="21"/>
      <c r="CI165" s="4"/>
      <c r="CJ165" s="36"/>
      <c r="CK165" s="37"/>
    </row>
    <row r="166" spans="1:89" ht="49.5" customHeight="1" x14ac:dyDescent="0.2">
      <c r="A166" s="86"/>
      <c r="B166" s="5"/>
      <c r="C166" s="70"/>
      <c r="D166" s="70"/>
      <c r="E166" s="70"/>
      <c r="F166" s="4"/>
      <c r="G166" s="9"/>
      <c r="H166" s="20"/>
      <c r="I166" s="34"/>
      <c r="J166" s="6"/>
      <c r="K166" s="89"/>
      <c r="L166" s="90"/>
      <c r="M166" s="90"/>
      <c r="N166" s="90"/>
      <c r="O166" s="90"/>
      <c r="P166" s="90"/>
      <c r="Q166" s="89">
        <f t="shared" si="10"/>
        <v>0</v>
      </c>
      <c r="R166" s="89">
        <f t="shared" si="9"/>
        <v>0</v>
      </c>
      <c r="S166" s="88"/>
      <c r="T166" s="88"/>
      <c r="U166" s="35" t="str" cm="1">
        <f t="array" ref="U166">_xlfn.IFS(R166&lt;=0,"No aplica",R166&lt;=39,"Débil",R166&lt;=59,"Necesita mejora",R166&lt;=79,"Aceptable",R166&lt;=100,"Fuerte")</f>
        <v>No aplica</v>
      </c>
      <c r="V166" s="34" t="e" cm="1">
        <f t="array" ref="V166">_xlfn.IFS(AND(I166="Bajo",U166="Fuerte"),"Bajo",AND(I166="Bajo",U166="Aceptable"),"Bajo",AND(I166="Bajo",U166="Necesita mejora"),"Moderado",AND(I166="Bajo",U166="Débil"),"Por encima del promedio",AND(I166="Moderado",U166="Fuerte"),"Bajo",AND(I166="Moderado",U166="Aceptable"),"Moderado",AND(I166="Moderado",U166="Necesita mejora"),"Por encima del promedio",AND(I166="Moderado",U166="Débil"),"Alto",AND(I166="Por encima del promedio",U166="Fuerte"),"Moderado",AND(I166="Por encima del promedio",U166="Aceptable"),"Por encima del promedio",AND(I166="Por encima del promedio",U166="Necesita mejora"),"Alto",AND(I166="Por encima del promedio",U166="Débil"),"Alto",AND(I166="Alto",U166="Fuerte"),"Por encima del promedio",AND(I166="Alto",U166="Aceptable"),"Alto",AND(I166="Alto",U166="Necesita mejora"),"Alto",AND(I166="Alto",U166="Débil"),"Alto")</f>
        <v>#N/A</v>
      </c>
      <c r="W166" s="7" t="e" cm="1">
        <f t="array" ref="W166">_xlfn.IFS(V166="Bajo","Asumir",V166="Moderado","Reducir",V166="Por encima del promedio","Evitar",V166="Alto","Evitar")</f>
        <v>#N/A</v>
      </c>
      <c r="X166" s="4"/>
      <c r="Y166" s="5"/>
      <c r="Z166" s="4"/>
      <c r="AA166" s="4"/>
      <c r="AB166" s="8"/>
      <c r="AC166" s="5"/>
      <c r="AD166" s="21"/>
      <c r="AE166" s="21"/>
      <c r="AF166" s="5"/>
      <c r="AG166" s="8"/>
      <c r="AH166" s="5"/>
      <c r="AI166" s="21"/>
      <c r="AJ166" s="21"/>
      <c r="AK166" s="5"/>
      <c r="AL166" s="8"/>
      <c r="AM166" s="5"/>
      <c r="AN166" s="21"/>
      <c r="AO166" s="21"/>
      <c r="AP166" s="4"/>
      <c r="AQ166" s="8"/>
      <c r="AR166" s="5"/>
      <c r="AS166" s="21"/>
      <c r="AT166" s="21"/>
      <c r="AU166" s="4"/>
      <c r="AV166" s="8"/>
      <c r="AW166" s="5"/>
      <c r="AX166" s="21"/>
      <c r="AY166" s="21"/>
      <c r="AZ166" s="4"/>
      <c r="BA166" s="8"/>
      <c r="BB166" s="5"/>
      <c r="BC166" s="21"/>
      <c r="BD166" s="21"/>
      <c r="BE166" s="4"/>
      <c r="BF166" s="8"/>
      <c r="BG166" s="5"/>
      <c r="BH166" s="21"/>
      <c r="BI166" s="21"/>
      <c r="BJ166" s="4"/>
      <c r="BK166" s="8"/>
      <c r="BL166" s="5"/>
      <c r="BM166" s="21"/>
      <c r="BN166" s="21"/>
      <c r="BO166" s="4"/>
      <c r="BP166" s="8"/>
      <c r="BQ166" s="5"/>
      <c r="BR166" s="21"/>
      <c r="BS166" s="21"/>
      <c r="BT166" s="4"/>
      <c r="BU166" s="8"/>
      <c r="BV166" s="5"/>
      <c r="BW166" s="21"/>
      <c r="BX166" s="21"/>
      <c r="BY166" s="4"/>
      <c r="BZ166" s="8"/>
      <c r="CA166" s="5"/>
      <c r="CB166" s="21"/>
      <c r="CC166" s="21"/>
      <c r="CD166" s="4"/>
      <c r="CE166" s="8"/>
      <c r="CF166" s="5"/>
      <c r="CG166" s="21"/>
      <c r="CH166" s="21"/>
      <c r="CI166" s="4"/>
      <c r="CJ166" s="36"/>
      <c r="CK166" s="37"/>
    </row>
    <row r="167" spans="1:89" ht="49.5" customHeight="1" x14ac:dyDescent="0.2">
      <c r="A167" s="86"/>
      <c r="B167" s="5"/>
      <c r="C167" s="70"/>
      <c r="D167" s="70"/>
      <c r="E167" s="70"/>
      <c r="F167" s="4"/>
      <c r="G167" s="9"/>
      <c r="H167" s="20"/>
      <c r="I167" s="34"/>
      <c r="J167" s="6"/>
      <c r="K167" s="89"/>
      <c r="L167" s="90"/>
      <c r="M167" s="90"/>
      <c r="N167" s="90"/>
      <c r="O167" s="90"/>
      <c r="P167" s="90"/>
      <c r="Q167" s="89">
        <f t="shared" si="10"/>
        <v>0</v>
      </c>
      <c r="R167" s="89">
        <f t="shared" si="9"/>
        <v>0</v>
      </c>
      <c r="S167" s="88"/>
      <c r="T167" s="88"/>
      <c r="U167" s="35" t="str" cm="1">
        <f t="array" ref="U167">_xlfn.IFS(R167&lt;=0,"No aplica",R167&lt;=39,"Débil",R167&lt;=59,"Necesita mejora",R167&lt;=79,"Aceptable",R167&lt;=100,"Fuerte")</f>
        <v>No aplica</v>
      </c>
      <c r="V167" s="34" t="e" cm="1">
        <f t="array" ref="V167">_xlfn.IFS(AND(I167="Bajo",U167="Fuerte"),"Bajo",AND(I167="Bajo",U167="Aceptable"),"Bajo",AND(I167="Bajo",U167="Necesita mejora"),"Moderado",AND(I167="Bajo",U167="Débil"),"Por encima del promedio",AND(I167="Moderado",U167="Fuerte"),"Bajo",AND(I167="Moderado",U167="Aceptable"),"Moderado",AND(I167="Moderado",U167="Necesita mejora"),"Por encima del promedio",AND(I167="Moderado",U167="Débil"),"Alto",AND(I167="Por encima del promedio",U167="Fuerte"),"Moderado",AND(I167="Por encima del promedio",U167="Aceptable"),"Por encima del promedio",AND(I167="Por encima del promedio",U167="Necesita mejora"),"Alto",AND(I167="Por encima del promedio",U167="Débil"),"Alto",AND(I167="Alto",U167="Fuerte"),"Por encima del promedio",AND(I167="Alto",U167="Aceptable"),"Alto",AND(I167="Alto",U167="Necesita mejora"),"Alto",AND(I167="Alto",U167="Débil"),"Alto")</f>
        <v>#N/A</v>
      </c>
      <c r="W167" s="7" t="e" cm="1">
        <f t="array" ref="W167">_xlfn.IFS(V167="Bajo","Asumir",V167="Moderado","Reducir",V167="Por encima del promedio","Evitar",V167="Alto","Evitar")</f>
        <v>#N/A</v>
      </c>
      <c r="X167" s="4"/>
      <c r="Y167" s="5"/>
      <c r="Z167" s="4"/>
      <c r="AA167" s="4"/>
      <c r="AB167" s="8"/>
      <c r="AC167" s="5"/>
      <c r="AD167" s="21"/>
      <c r="AE167" s="21"/>
      <c r="AF167" s="5"/>
      <c r="AG167" s="8"/>
      <c r="AH167" s="5"/>
      <c r="AI167" s="21"/>
      <c r="AJ167" s="21"/>
      <c r="AK167" s="5"/>
      <c r="AL167" s="8"/>
      <c r="AM167" s="5"/>
      <c r="AN167" s="21"/>
      <c r="AO167" s="21"/>
      <c r="AP167" s="4"/>
      <c r="AQ167" s="8"/>
      <c r="AR167" s="5"/>
      <c r="AS167" s="21"/>
      <c r="AT167" s="21"/>
      <c r="AU167" s="4"/>
      <c r="AV167" s="8"/>
      <c r="AW167" s="5"/>
      <c r="AX167" s="21"/>
      <c r="AY167" s="21"/>
      <c r="AZ167" s="4"/>
      <c r="BA167" s="8"/>
      <c r="BB167" s="5"/>
      <c r="BC167" s="21"/>
      <c r="BD167" s="21"/>
      <c r="BE167" s="4"/>
      <c r="BF167" s="8"/>
      <c r="BG167" s="5"/>
      <c r="BH167" s="21"/>
      <c r="BI167" s="21"/>
      <c r="BJ167" s="4"/>
      <c r="BK167" s="8"/>
      <c r="BL167" s="5"/>
      <c r="BM167" s="21"/>
      <c r="BN167" s="21"/>
      <c r="BO167" s="4"/>
      <c r="BP167" s="8"/>
      <c r="BQ167" s="5"/>
      <c r="BR167" s="21"/>
      <c r="BS167" s="21"/>
      <c r="BT167" s="4"/>
      <c r="BU167" s="8"/>
      <c r="BV167" s="5"/>
      <c r="BW167" s="21"/>
      <c r="BX167" s="21"/>
      <c r="BY167" s="4"/>
      <c r="BZ167" s="8"/>
      <c r="CA167" s="5"/>
      <c r="CB167" s="21"/>
      <c r="CC167" s="21"/>
      <c r="CD167" s="4"/>
      <c r="CE167" s="8"/>
      <c r="CF167" s="5"/>
      <c r="CG167" s="21"/>
      <c r="CH167" s="21"/>
      <c r="CI167" s="4"/>
      <c r="CJ167" s="36"/>
      <c r="CK167" s="37"/>
    </row>
    <row r="168" spans="1:89" ht="49.5" customHeight="1" x14ac:dyDescent="0.2">
      <c r="A168" s="86"/>
      <c r="B168" s="5"/>
      <c r="C168" s="70"/>
      <c r="D168" s="70"/>
      <c r="E168" s="70"/>
      <c r="F168" s="4"/>
      <c r="G168" s="9"/>
      <c r="H168" s="20"/>
      <c r="I168" s="34"/>
      <c r="J168" s="6"/>
      <c r="K168" s="89"/>
      <c r="L168" s="90"/>
      <c r="M168" s="90"/>
      <c r="N168" s="90"/>
      <c r="O168" s="90"/>
      <c r="P168" s="90"/>
      <c r="Q168" s="89">
        <f t="shared" si="10"/>
        <v>0</v>
      </c>
      <c r="R168" s="89">
        <f t="shared" si="9"/>
        <v>0</v>
      </c>
      <c r="S168" s="88"/>
      <c r="T168" s="88"/>
      <c r="U168" s="35" t="str" cm="1">
        <f t="array" ref="U168">_xlfn.IFS(R168&lt;=0,"No aplica",R168&lt;=39,"Débil",R168&lt;=59,"Necesita mejora",R168&lt;=79,"Aceptable",R168&lt;=100,"Fuerte")</f>
        <v>No aplica</v>
      </c>
      <c r="V168" s="34" t="e" cm="1">
        <f t="array" ref="V168">_xlfn.IFS(AND(I168="Bajo",U168="Fuerte"),"Bajo",AND(I168="Bajo",U168="Aceptable"),"Bajo",AND(I168="Bajo",U168="Necesita mejora"),"Moderado",AND(I168="Bajo",U168="Débil"),"Por encima del promedio",AND(I168="Moderado",U168="Fuerte"),"Bajo",AND(I168="Moderado",U168="Aceptable"),"Moderado",AND(I168="Moderado",U168="Necesita mejora"),"Por encima del promedio",AND(I168="Moderado",U168="Débil"),"Alto",AND(I168="Por encima del promedio",U168="Fuerte"),"Moderado",AND(I168="Por encima del promedio",U168="Aceptable"),"Por encima del promedio",AND(I168="Por encima del promedio",U168="Necesita mejora"),"Alto",AND(I168="Por encima del promedio",U168="Débil"),"Alto",AND(I168="Alto",U168="Fuerte"),"Por encima del promedio",AND(I168="Alto",U168="Aceptable"),"Alto",AND(I168="Alto",U168="Necesita mejora"),"Alto",AND(I168="Alto",U168="Débil"),"Alto")</f>
        <v>#N/A</v>
      </c>
      <c r="W168" s="7" t="e" cm="1">
        <f t="array" ref="W168">_xlfn.IFS(V168="Bajo","Asumir",V168="Moderado","Reducir",V168="Por encima del promedio","Evitar",V168="Alto","Evitar")</f>
        <v>#N/A</v>
      </c>
      <c r="X168" s="4"/>
      <c r="Y168" s="5"/>
      <c r="Z168" s="4"/>
      <c r="AA168" s="4"/>
      <c r="AB168" s="8"/>
      <c r="AC168" s="5"/>
      <c r="AD168" s="21"/>
      <c r="AE168" s="21"/>
      <c r="AF168" s="5"/>
      <c r="AG168" s="8"/>
      <c r="AH168" s="5"/>
      <c r="AI168" s="21"/>
      <c r="AJ168" s="21"/>
      <c r="AK168" s="5"/>
      <c r="AL168" s="8"/>
      <c r="AM168" s="5"/>
      <c r="AN168" s="21"/>
      <c r="AO168" s="21"/>
      <c r="AP168" s="4"/>
      <c r="AQ168" s="8"/>
      <c r="AR168" s="5"/>
      <c r="AS168" s="21"/>
      <c r="AT168" s="21"/>
      <c r="AU168" s="4"/>
      <c r="AV168" s="8"/>
      <c r="AW168" s="5"/>
      <c r="AX168" s="21"/>
      <c r="AY168" s="21"/>
      <c r="AZ168" s="4"/>
      <c r="BA168" s="8"/>
      <c r="BB168" s="5"/>
      <c r="BC168" s="21"/>
      <c r="BD168" s="21"/>
      <c r="BE168" s="4"/>
      <c r="BF168" s="8"/>
      <c r="BG168" s="5"/>
      <c r="BH168" s="21"/>
      <c r="BI168" s="21"/>
      <c r="BJ168" s="4"/>
      <c r="BK168" s="8"/>
      <c r="BL168" s="5"/>
      <c r="BM168" s="21"/>
      <c r="BN168" s="21"/>
      <c r="BO168" s="4"/>
      <c r="BP168" s="8"/>
      <c r="BQ168" s="5"/>
      <c r="BR168" s="21"/>
      <c r="BS168" s="21"/>
      <c r="BT168" s="4"/>
      <c r="BU168" s="8"/>
      <c r="BV168" s="5"/>
      <c r="BW168" s="21"/>
      <c r="BX168" s="21"/>
      <c r="BY168" s="4"/>
      <c r="BZ168" s="8"/>
      <c r="CA168" s="5"/>
      <c r="CB168" s="21"/>
      <c r="CC168" s="21"/>
      <c r="CD168" s="4"/>
      <c r="CE168" s="8"/>
      <c r="CF168" s="5"/>
      <c r="CG168" s="21"/>
      <c r="CH168" s="21"/>
      <c r="CI168" s="4"/>
      <c r="CJ168" s="36"/>
      <c r="CK168" s="37"/>
    </row>
    <row r="169" spans="1:89" ht="49.5" customHeight="1" x14ac:dyDescent="0.2">
      <c r="A169" s="86"/>
      <c r="B169" s="5"/>
      <c r="C169" s="70"/>
      <c r="D169" s="70"/>
      <c r="E169" s="70"/>
      <c r="F169" s="4"/>
      <c r="G169" s="9"/>
      <c r="H169" s="20"/>
      <c r="I169" s="34"/>
      <c r="J169" s="6"/>
      <c r="K169" s="89"/>
      <c r="L169" s="90"/>
      <c r="M169" s="90"/>
      <c r="N169" s="90"/>
      <c r="O169" s="90"/>
      <c r="P169" s="90"/>
      <c r="Q169" s="89">
        <f t="shared" si="10"/>
        <v>0</v>
      </c>
      <c r="R169" s="89">
        <f t="shared" ref="R169:R200" si="11">+K169*Q169</f>
        <v>0</v>
      </c>
      <c r="S169" s="88"/>
      <c r="T169" s="88"/>
      <c r="U169" s="35" t="str" cm="1">
        <f t="array" ref="U169">_xlfn.IFS(R169&lt;=0,"No aplica",R169&lt;=39,"Débil",R169&lt;=59,"Necesita mejora",R169&lt;=79,"Aceptable",R169&lt;=100,"Fuerte")</f>
        <v>No aplica</v>
      </c>
      <c r="V169" s="34" t="e" cm="1">
        <f t="array" ref="V169">_xlfn.IFS(AND(I169="Bajo",U169="Fuerte"),"Bajo",AND(I169="Bajo",U169="Aceptable"),"Bajo",AND(I169="Bajo",U169="Necesita mejora"),"Moderado",AND(I169="Bajo",U169="Débil"),"Por encima del promedio",AND(I169="Moderado",U169="Fuerte"),"Bajo",AND(I169="Moderado",U169="Aceptable"),"Moderado",AND(I169="Moderado",U169="Necesita mejora"),"Por encima del promedio",AND(I169="Moderado",U169="Débil"),"Alto",AND(I169="Por encima del promedio",U169="Fuerte"),"Moderado",AND(I169="Por encima del promedio",U169="Aceptable"),"Por encima del promedio",AND(I169="Por encima del promedio",U169="Necesita mejora"),"Alto",AND(I169="Por encima del promedio",U169="Débil"),"Alto",AND(I169="Alto",U169="Fuerte"),"Por encima del promedio",AND(I169="Alto",U169="Aceptable"),"Alto",AND(I169="Alto",U169="Necesita mejora"),"Alto",AND(I169="Alto",U169="Débil"),"Alto")</f>
        <v>#N/A</v>
      </c>
      <c r="W169" s="7" t="e" cm="1">
        <f t="array" ref="W169">_xlfn.IFS(V169="Bajo","Asumir",V169="Moderado","Reducir",V169="Por encima del promedio","Evitar",V169="Alto","Evitar")</f>
        <v>#N/A</v>
      </c>
      <c r="X169" s="4"/>
      <c r="Y169" s="5"/>
      <c r="Z169" s="4"/>
      <c r="AA169" s="4"/>
      <c r="AB169" s="8"/>
      <c r="AC169" s="5"/>
      <c r="AD169" s="21"/>
      <c r="AE169" s="21"/>
      <c r="AF169" s="5"/>
      <c r="AG169" s="8"/>
      <c r="AH169" s="5"/>
      <c r="AI169" s="21"/>
      <c r="AJ169" s="21"/>
      <c r="AK169" s="5"/>
      <c r="AL169" s="8"/>
      <c r="AM169" s="5"/>
      <c r="AN169" s="21"/>
      <c r="AO169" s="21"/>
      <c r="AP169" s="4"/>
      <c r="AQ169" s="8"/>
      <c r="AR169" s="5"/>
      <c r="AS169" s="21"/>
      <c r="AT169" s="21"/>
      <c r="AU169" s="4"/>
      <c r="AV169" s="8"/>
      <c r="AW169" s="5"/>
      <c r="AX169" s="21"/>
      <c r="AY169" s="21"/>
      <c r="AZ169" s="4"/>
      <c r="BA169" s="8"/>
      <c r="BB169" s="5"/>
      <c r="BC169" s="21"/>
      <c r="BD169" s="21"/>
      <c r="BE169" s="4"/>
      <c r="BF169" s="8"/>
      <c r="BG169" s="5"/>
      <c r="BH169" s="21"/>
      <c r="BI169" s="21"/>
      <c r="BJ169" s="4"/>
      <c r="BK169" s="8"/>
      <c r="BL169" s="5"/>
      <c r="BM169" s="21"/>
      <c r="BN169" s="21"/>
      <c r="BO169" s="4"/>
      <c r="BP169" s="8"/>
      <c r="BQ169" s="5"/>
      <c r="BR169" s="21"/>
      <c r="BS169" s="21"/>
      <c r="BT169" s="4"/>
      <c r="BU169" s="8"/>
      <c r="BV169" s="5"/>
      <c r="BW169" s="21"/>
      <c r="BX169" s="21"/>
      <c r="BY169" s="4"/>
      <c r="BZ169" s="8"/>
      <c r="CA169" s="5"/>
      <c r="CB169" s="21"/>
      <c r="CC169" s="21"/>
      <c r="CD169" s="4"/>
      <c r="CE169" s="8"/>
      <c r="CF169" s="5"/>
      <c r="CG169" s="21"/>
      <c r="CH169" s="21"/>
      <c r="CI169" s="4"/>
      <c r="CJ169" s="36"/>
      <c r="CK169" s="37"/>
    </row>
    <row r="170" spans="1:89" ht="49.5" customHeight="1" x14ac:dyDescent="0.2">
      <c r="A170" s="86"/>
      <c r="B170" s="5"/>
      <c r="C170" s="70"/>
      <c r="D170" s="70"/>
      <c r="E170" s="70"/>
      <c r="F170" s="4"/>
      <c r="G170" s="9"/>
      <c r="H170" s="20"/>
      <c r="I170" s="34"/>
      <c r="J170" s="6"/>
      <c r="K170" s="89"/>
      <c r="L170" s="90"/>
      <c r="M170" s="90"/>
      <c r="N170" s="90"/>
      <c r="O170" s="90"/>
      <c r="P170" s="90"/>
      <c r="Q170" s="89">
        <f t="shared" si="10"/>
        <v>0</v>
      </c>
      <c r="R170" s="89">
        <f t="shared" si="11"/>
        <v>0</v>
      </c>
      <c r="S170" s="88"/>
      <c r="T170" s="88"/>
      <c r="U170" s="35" t="str" cm="1">
        <f t="array" ref="U170">_xlfn.IFS(R170&lt;=0,"No aplica",R170&lt;=39,"Débil",R170&lt;=59,"Necesita mejora",R170&lt;=79,"Aceptable",R170&lt;=100,"Fuerte")</f>
        <v>No aplica</v>
      </c>
      <c r="V170" s="34" t="e" cm="1">
        <f t="array" ref="V170">_xlfn.IFS(AND(I170="Bajo",U170="Fuerte"),"Bajo",AND(I170="Bajo",U170="Aceptable"),"Bajo",AND(I170="Bajo",U170="Necesita mejora"),"Moderado",AND(I170="Bajo",U170="Débil"),"Por encima del promedio",AND(I170="Moderado",U170="Fuerte"),"Bajo",AND(I170="Moderado",U170="Aceptable"),"Moderado",AND(I170="Moderado",U170="Necesita mejora"),"Por encima del promedio",AND(I170="Moderado",U170="Débil"),"Alto",AND(I170="Por encima del promedio",U170="Fuerte"),"Moderado",AND(I170="Por encima del promedio",U170="Aceptable"),"Por encima del promedio",AND(I170="Por encima del promedio",U170="Necesita mejora"),"Alto",AND(I170="Por encima del promedio",U170="Débil"),"Alto",AND(I170="Alto",U170="Fuerte"),"Por encima del promedio",AND(I170="Alto",U170="Aceptable"),"Alto",AND(I170="Alto",U170="Necesita mejora"),"Alto",AND(I170="Alto",U170="Débil"),"Alto")</f>
        <v>#N/A</v>
      </c>
      <c r="W170" s="7" t="e" cm="1">
        <f t="array" ref="W170">_xlfn.IFS(V170="Bajo","Asumir",V170="Moderado","Reducir",V170="Por encima del promedio","Evitar",V170="Alto","Evitar")</f>
        <v>#N/A</v>
      </c>
      <c r="X170" s="4"/>
      <c r="Y170" s="5"/>
      <c r="Z170" s="4"/>
      <c r="AA170" s="4"/>
      <c r="AB170" s="8"/>
      <c r="AC170" s="5"/>
      <c r="AD170" s="21"/>
      <c r="AE170" s="21"/>
      <c r="AF170" s="5"/>
      <c r="AG170" s="8"/>
      <c r="AH170" s="5"/>
      <c r="AI170" s="21"/>
      <c r="AJ170" s="21"/>
      <c r="AK170" s="5"/>
      <c r="AL170" s="8"/>
      <c r="AM170" s="5"/>
      <c r="AN170" s="21"/>
      <c r="AO170" s="21"/>
      <c r="AP170" s="4"/>
      <c r="AQ170" s="8"/>
      <c r="AR170" s="5"/>
      <c r="AS170" s="21"/>
      <c r="AT170" s="21"/>
      <c r="AU170" s="4"/>
      <c r="AV170" s="8"/>
      <c r="AW170" s="5"/>
      <c r="AX170" s="21"/>
      <c r="AY170" s="21"/>
      <c r="AZ170" s="4"/>
      <c r="BA170" s="8"/>
      <c r="BB170" s="5"/>
      <c r="BC170" s="21"/>
      <c r="BD170" s="21"/>
      <c r="BE170" s="4"/>
      <c r="BF170" s="8"/>
      <c r="BG170" s="5"/>
      <c r="BH170" s="21"/>
      <c r="BI170" s="21"/>
      <c r="BJ170" s="4"/>
      <c r="BK170" s="8"/>
      <c r="BL170" s="5"/>
      <c r="BM170" s="21"/>
      <c r="BN170" s="21"/>
      <c r="BO170" s="4"/>
      <c r="BP170" s="8"/>
      <c r="BQ170" s="5"/>
      <c r="BR170" s="21"/>
      <c r="BS170" s="21"/>
      <c r="BT170" s="4"/>
      <c r="BU170" s="8"/>
      <c r="BV170" s="5"/>
      <c r="BW170" s="21"/>
      <c r="BX170" s="21"/>
      <c r="BY170" s="4"/>
      <c r="BZ170" s="8"/>
      <c r="CA170" s="5"/>
      <c r="CB170" s="21"/>
      <c r="CC170" s="21"/>
      <c r="CD170" s="4"/>
      <c r="CE170" s="8"/>
      <c r="CF170" s="5"/>
      <c r="CG170" s="21"/>
      <c r="CH170" s="21"/>
      <c r="CI170" s="4"/>
      <c r="CJ170" s="36"/>
      <c r="CK170" s="37"/>
    </row>
    <row r="171" spans="1:89" ht="49.5" customHeight="1" x14ac:dyDescent="0.2">
      <c r="A171" s="86"/>
      <c r="B171" s="5"/>
      <c r="C171" s="70"/>
      <c r="D171" s="70"/>
      <c r="E171" s="70"/>
      <c r="F171" s="4"/>
      <c r="G171" s="9"/>
      <c r="H171" s="20"/>
      <c r="I171" s="34"/>
      <c r="J171" s="6"/>
      <c r="K171" s="89"/>
      <c r="L171" s="90"/>
      <c r="M171" s="90"/>
      <c r="N171" s="90"/>
      <c r="O171" s="90"/>
      <c r="P171" s="90"/>
      <c r="Q171" s="89">
        <f t="shared" si="10"/>
        <v>0</v>
      </c>
      <c r="R171" s="89">
        <f t="shared" si="11"/>
        <v>0</v>
      </c>
      <c r="S171" s="88"/>
      <c r="T171" s="88"/>
      <c r="U171" s="35" t="str" cm="1">
        <f t="array" ref="U171">_xlfn.IFS(R171&lt;=0,"No aplica",R171&lt;=39,"Débil",R171&lt;=59,"Necesita mejora",R171&lt;=79,"Aceptable",R171&lt;=100,"Fuerte")</f>
        <v>No aplica</v>
      </c>
      <c r="V171" s="34" t="e" cm="1">
        <f t="array" ref="V171">_xlfn.IFS(AND(I171="Bajo",U171="Fuerte"),"Bajo",AND(I171="Bajo",U171="Aceptable"),"Bajo",AND(I171="Bajo",U171="Necesita mejora"),"Moderado",AND(I171="Bajo",U171="Débil"),"Por encima del promedio",AND(I171="Moderado",U171="Fuerte"),"Bajo",AND(I171="Moderado",U171="Aceptable"),"Moderado",AND(I171="Moderado",U171="Necesita mejora"),"Por encima del promedio",AND(I171="Moderado",U171="Débil"),"Alto",AND(I171="Por encima del promedio",U171="Fuerte"),"Moderado",AND(I171="Por encima del promedio",U171="Aceptable"),"Por encima del promedio",AND(I171="Por encima del promedio",U171="Necesita mejora"),"Alto",AND(I171="Por encima del promedio",U171="Débil"),"Alto",AND(I171="Alto",U171="Fuerte"),"Por encima del promedio",AND(I171="Alto",U171="Aceptable"),"Alto",AND(I171="Alto",U171="Necesita mejora"),"Alto",AND(I171="Alto",U171="Débil"),"Alto")</f>
        <v>#N/A</v>
      </c>
      <c r="W171" s="7" t="e" cm="1">
        <f t="array" ref="W171">_xlfn.IFS(V171="Bajo","Asumir",V171="Moderado","Reducir",V171="Por encima del promedio","Evitar",V171="Alto","Evitar")</f>
        <v>#N/A</v>
      </c>
      <c r="X171" s="4"/>
      <c r="Y171" s="5"/>
      <c r="Z171" s="4"/>
      <c r="AA171" s="4"/>
      <c r="AB171" s="8"/>
      <c r="AC171" s="5"/>
      <c r="AD171" s="21"/>
      <c r="AE171" s="21"/>
      <c r="AF171" s="5"/>
      <c r="AG171" s="8"/>
      <c r="AH171" s="5"/>
      <c r="AI171" s="21"/>
      <c r="AJ171" s="21"/>
      <c r="AK171" s="5"/>
      <c r="AL171" s="8"/>
      <c r="AM171" s="5"/>
      <c r="AN171" s="21"/>
      <c r="AO171" s="21"/>
      <c r="AP171" s="4"/>
      <c r="AQ171" s="8"/>
      <c r="AR171" s="5"/>
      <c r="AS171" s="21"/>
      <c r="AT171" s="21"/>
      <c r="AU171" s="4"/>
      <c r="AV171" s="8"/>
      <c r="AW171" s="5"/>
      <c r="AX171" s="21"/>
      <c r="AY171" s="21"/>
      <c r="AZ171" s="4"/>
      <c r="BA171" s="8"/>
      <c r="BB171" s="5"/>
      <c r="BC171" s="21"/>
      <c r="BD171" s="21"/>
      <c r="BE171" s="4"/>
      <c r="BF171" s="8"/>
      <c r="BG171" s="5"/>
      <c r="BH171" s="21"/>
      <c r="BI171" s="21"/>
      <c r="BJ171" s="4"/>
      <c r="BK171" s="8"/>
      <c r="BL171" s="5"/>
      <c r="BM171" s="21"/>
      <c r="BN171" s="21"/>
      <c r="BO171" s="4"/>
      <c r="BP171" s="8"/>
      <c r="BQ171" s="5"/>
      <c r="BR171" s="21"/>
      <c r="BS171" s="21"/>
      <c r="BT171" s="4"/>
      <c r="BU171" s="8"/>
      <c r="BV171" s="5"/>
      <c r="BW171" s="21"/>
      <c r="BX171" s="21"/>
      <c r="BY171" s="4"/>
      <c r="BZ171" s="8"/>
      <c r="CA171" s="5"/>
      <c r="CB171" s="21"/>
      <c r="CC171" s="21"/>
      <c r="CD171" s="4"/>
      <c r="CE171" s="8"/>
      <c r="CF171" s="5"/>
      <c r="CG171" s="21"/>
      <c r="CH171" s="21"/>
      <c r="CI171" s="4"/>
      <c r="CJ171" s="36"/>
      <c r="CK171" s="37"/>
    </row>
    <row r="172" spans="1:89" ht="49.5" customHeight="1" x14ac:dyDescent="0.2">
      <c r="A172" s="86"/>
      <c r="B172" s="5"/>
      <c r="C172" s="70"/>
      <c r="D172" s="70"/>
      <c r="E172" s="70"/>
      <c r="F172" s="4"/>
      <c r="G172" s="9"/>
      <c r="H172" s="20"/>
      <c r="I172" s="34"/>
      <c r="J172" s="6"/>
      <c r="K172" s="89"/>
      <c r="L172" s="90"/>
      <c r="M172" s="90"/>
      <c r="N172" s="90"/>
      <c r="O172" s="90"/>
      <c r="P172" s="90"/>
      <c r="Q172" s="89">
        <f t="shared" si="10"/>
        <v>0</v>
      </c>
      <c r="R172" s="89">
        <f t="shared" si="11"/>
        <v>0</v>
      </c>
      <c r="S172" s="88"/>
      <c r="T172" s="88"/>
      <c r="U172" s="35" t="str" cm="1">
        <f t="array" ref="U172">_xlfn.IFS(R172&lt;=0,"No aplica",R172&lt;=39,"Débil",R172&lt;=59,"Necesita mejora",R172&lt;=79,"Aceptable",R172&lt;=100,"Fuerte")</f>
        <v>No aplica</v>
      </c>
      <c r="V172" s="34" t="e" cm="1">
        <f t="array" ref="V172">_xlfn.IFS(AND(I172="Bajo",U172="Fuerte"),"Bajo",AND(I172="Bajo",U172="Aceptable"),"Bajo",AND(I172="Bajo",U172="Necesita mejora"),"Moderado",AND(I172="Bajo",U172="Débil"),"Por encima del promedio",AND(I172="Moderado",U172="Fuerte"),"Bajo",AND(I172="Moderado",U172="Aceptable"),"Moderado",AND(I172="Moderado",U172="Necesita mejora"),"Por encima del promedio",AND(I172="Moderado",U172="Débil"),"Alto",AND(I172="Por encima del promedio",U172="Fuerte"),"Moderado",AND(I172="Por encima del promedio",U172="Aceptable"),"Por encima del promedio",AND(I172="Por encima del promedio",U172="Necesita mejora"),"Alto",AND(I172="Por encima del promedio",U172="Débil"),"Alto",AND(I172="Alto",U172="Fuerte"),"Por encima del promedio",AND(I172="Alto",U172="Aceptable"),"Alto",AND(I172="Alto",U172="Necesita mejora"),"Alto",AND(I172="Alto",U172="Débil"),"Alto")</f>
        <v>#N/A</v>
      </c>
      <c r="W172" s="7" t="e" cm="1">
        <f t="array" ref="W172">_xlfn.IFS(V172="Bajo","Asumir",V172="Moderado","Reducir",V172="Por encima del promedio","Evitar",V172="Alto","Evitar")</f>
        <v>#N/A</v>
      </c>
      <c r="X172" s="4"/>
      <c r="Y172" s="5"/>
      <c r="Z172" s="4"/>
      <c r="AA172" s="4"/>
      <c r="AB172" s="8"/>
      <c r="AC172" s="5"/>
      <c r="AD172" s="21"/>
      <c r="AE172" s="21"/>
      <c r="AF172" s="5"/>
      <c r="AG172" s="8"/>
      <c r="AH172" s="5"/>
      <c r="AI172" s="21"/>
      <c r="AJ172" s="21"/>
      <c r="AK172" s="5"/>
      <c r="AL172" s="8"/>
      <c r="AM172" s="5"/>
      <c r="AN172" s="21"/>
      <c r="AO172" s="21"/>
      <c r="AP172" s="4"/>
      <c r="AQ172" s="8"/>
      <c r="AR172" s="5"/>
      <c r="AS172" s="21"/>
      <c r="AT172" s="21"/>
      <c r="AU172" s="4"/>
      <c r="AV172" s="8"/>
      <c r="AW172" s="5"/>
      <c r="AX172" s="21"/>
      <c r="AY172" s="21"/>
      <c r="AZ172" s="4"/>
      <c r="BA172" s="8"/>
      <c r="BB172" s="5"/>
      <c r="BC172" s="21"/>
      <c r="BD172" s="21"/>
      <c r="BE172" s="4"/>
      <c r="BF172" s="8"/>
      <c r="BG172" s="5"/>
      <c r="BH172" s="21"/>
      <c r="BI172" s="21"/>
      <c r="BJ172" s="4"/>
      <c r="BK172" s="8"/>
      <c r="BL172" s="5"/>
      <c r="BM172" s="21"/>
      <c r="BN172" s="21"/>
      <c r="BO172" s="4"/>
      <c r="BP172" s="8"/>
      <c r="BQ172" s="5"/>
      <c r="BR172" s="21"/>
      <c r="BS172" s="21"/>
      <c r="BT172" s="4"/>
      <c r="BU172" s="8"/>
      <c r="BV172" s="5"/>
      <c r="BW172" s="21"/>
      <c r="BX172" s="21"/>
      <c r="BY172" s="4"/>
      <c r="BZ172" s="8"/>
      <c r="CA172" s="5"/>
      <c r="CB172" s="21"/>
      <c r="CC172" s="21"/>
      <c r="CD172" s="4"/>
      <c r="CE172" s="8"/>
      <c r="CF172" s="5"/>
      <c r="CG172" s="21"/>
      <c r="CH172" s="21"/>
      <c r="CI172" s="4"/>
      <c r="CJ172" s="36"/>
      <c r="CK172" s="37"/>
    </row>
    <row r="173" spans="1:89" ht="49.5" customHeight="1" x14ac:dyDescent="0.2">
      <c r="A173" s="86"/>
      <c r="B173" s="5"/>
      <c r="C173" s="70"/>
      <c r="D173" s="70"/>
      <c r="E173" s="70"/>
      <c r="F173" s="4"/>
      <c r="G173" s="9"/>
      <c r="H173" s="20"/>
      <c r="I173" s="34"/>
      <c r="J173" s="6"/>
      <c r="K173" s="89"/>
      <c r="L173" s="90"/>
      <c r="M173" s="90"/>
      <c r="N173" s="90"/>
      <c r="O173" s="90"/>
      <c r="P173" s="90"/>
      <c r="Q173" s="89">
        <f t="shared" si="10"/>
        <v>0</v>
      </c>
      <c r="R173" s="89">
        <f t="shared" si="11"/>
        <v>0</v>
      </c>
      <c r="S173" s="88"/>
      <c r="T173" s="88"/>
      <c r="U173" s="35" t="str" cm="1">
        <f t="array" ref="U173">_xlfn.IFS(R173&lt;=0,"No aplica",R173&lt;=39,"Débil",R173&lt;=59,"Necesita mejora",R173&lt;=79,"Aceptable",R173&lt;=100,"Fuerte")</f>
        <v>No aplica</v>
      </c>
      <c r="V173" s="34" t="e" cm="1">
        <f t="array" ref="V173">_xlfn.IFS(AND(I173="Bajo",U173="Fuerte"),"Bajo",AND(I173="Bajo",U173="Aceptable"),"Bajo",AND(I173="Bajo",U173="Necesita mejora"),"Moderado",AND(I173="Bajo",U173="Débil"),"Por encima del promedio",AND(I173="Moderado",U173="Fuerte"),"Bajo",AND(I173="Moderado",U173="Aceptable"),"Moderado",AND(I173="Moderado",U173="Necesita mejora"),"Por encima del promedio",AND(I173="Moderado",U173="Débil"),"Alto",AND(I173="Por encima del promedio",U173="Fuerte"),"Moderado",AND(I173="Por encima del promedio",U173="Aceptable"),"Por encima del promedio",AND(I173="Por encima del promedio",U173="Necesita mejora"),"Alto",AND(I173="Por encima del promedio",U173="Débil"),"Alto",AND(I173="Alto",U173="Fuerte"),"Por encima del promedio",AND(I173="Alto",U173="Aceptable"),"Alto",AND(I173="Alto",U173="Necesita mejora"),"Alto",AND(I173="Alto",U173="Débil"),"Alto")</f>
        <v>#N/A</v>
      </c>
      <c r="W173" s="7" t="e" cm="1">
        <f t="array" ref="W173">_xlfn.IFS(V173="Bajo","Asumir",V173="Moderado","Reducir",V173="Por encima del promedio","Evitar",V173="Alto","Evitar")</f>
        <v>#N/A</v>
      </c>
      <c r="X173" s="4"/>
      <c r="Y173" s="5"/>
      <c r="Z173" s="4"/>
      <c r="AA173" s="4"/>
      <c r="AB173" s="8"/>
      <c r="AC173" s="5"/>
      <c r="AD173" s="21"/>
      <c r="AE173" s="21"/>
      <c r="AF173" s="5"/>
      <c r="AG173" s="8"/>
      <c r="AH173" s="5"/>
      <c r="AI173" s="21"/>
      <c r="AJ173" s="21"/>
      <c r="AK173" s="5"/>
      <c r="AL173" s="8"/>
      <c r="AM173" s="5"/>
      <c r="AN173" s="21"/>
      <c r="AO173" s="21"/>
      <c r="AP173" s="4"/>
      <c r="AQ173" s="8"/>
      <c r="AR173" s="5"/>
      <c r="AS173" s="21"/>
      <c r="AT173" s="21"/>
      <c r="AU173" s="4"/>
      <c r="AV173" s="8"/>
      <c r="AW173" s="5"/>
      <c r="AX173" s="21"/>
      <c r="AY173" s="21"/>
      <c r="AZ173" s="4"/>
      <c r="BA173" s="8"/>
      <c r="BB173" s="5"/>
      <c r="BC173" s="21"/>
      <c r="BD173" s="21"/>
      <c r="BE173" s="4"/>
      <c r="BF173" s="8"/>
      <c r="BG173" s="5"/>
      <c r="BH173" s="21"/>
      <c r="BI173" s="21"/>
      <c r="BJ173" s="4"/>
      <c r="BK173" s="8"/>
      <c r="BL173" s="5"/>
      <c r="BM173" s="21"/>
      <c r="BN173" s="21"/>
      <c r="BO173" s="4"/>
      <c r="BP173" s="8"/>
      <c r="BQ173" s="5"/>
      <c r="BR173" s="21"/>
      <c r="BS173" s="21"/>
      <c r="BT173" s="4"/>
      <c r="BU173" s="8"/>
      <c r="BV173" s="5"/>
      <c r="BW173" s="21"/>
      <c r="BX173" s="21"/>
      <c r="BY173" s="4"/>
      <c r="BZ173" s="8"/>
      <c r="CA173" s="5"/>
      <c r="CB173" s="21"/>
      <c r="CC173" s="21"/>
      <c r="CD173" s="4"/>
      <c r="CE173" s="8"/>
      <c r="CF173" s="5"/>
      <c r="CG173" s="21"/>
      <c r="CH173" s="21"/>
      <c r="CI173" s="4"/>
      <c r="CJ173" s="36"/>
      <c r="CK173" s="37"/>
    </row>
    <row r="174" spans="1:89" ht="49.5" customHeight="1" x14ac:dyDescent="0.2">
      <c r="A174" s="86"/>
      <c r="B174" s="5"/>
      <c r="C174" s="70"/>
      <c r="D174" s="70"/>
      <c r="E174" s="70"/>
      <c r="F174" s="4"/>
      <c r="G174" s="9"/>
      <c r="H174" s="20"/>
      <c r="I174" s="34"/>
      <c r="J174" s="6"/>
      <c r="K174" s="89"/>
      <c r="L174" s="90"/>
      <c r="M174" s="90"/>
      <c r="N174" s="90"/>
      <c r="O174" s="90"/>
      <c r="P174" s="90"/>
      <c r="Q174" s="89">
        <f t="shared" si="10"/>
        <v>0</v>
      </c>
      <c r="R174" s="89">
        <f t="shared" si="11"/>
        <v>0</v>
      </c>
      <c r="S174" s="88"/>
      <c r="T174" s="88"/>
      <c r="U174" s="35" t="str" cm="1">
        <f t="array" ref="U174">_xlfn.IFS(R174&lt;=0,"No aplica",R174&lt;=39,"Débil",R174&lt;=59,"Necesita mejora",R174&lt;=79,"Aceptable",R174&lt;=100,"Fuerte")</f>
        <v>No aplica</v>
      </c>
      <c r="V174" s="34" t="e" cm="1">
        <f t="array" ref="V174">_xlfn.IFS(AND(I174="Bajo",U174="Fuerte"),"Bajo",AND(I174="Bajo",U174="Aceptable"),"Bajo",AND(I174="Bajo",U174="Necesita mejora"),"Moderado",AND(I174="Bajo",U174="Débil"),"Por encima del promedio",AND(I174="Moderado",U174="Fuerte"),"Bajo",AND(I174="Moderado",U174="Aceptable"),"Moderado",AND(I174="Moderado",U174="Necesita mejora"),"Por encima del promedio",AND(I174="Moderado",U174="Débil"),"Alto",AND(I174="Por encima del promedio",U174="Fuerte"),"Moderado",AND(I174="Por encima del promedio",U174="Aceptable"),"Por encima del promedio",AND(I174="Por encima del promedio",U174="Necesita mejora"),"Alto",AND(I174="Por encima del promedio",U174="Débil"),"Alto",AND(I174="Alto",U174="Fuerte"),"Por encima del promedio",AND(I174="Alto",U174="Aceptable"),"Alto",AND(I174="Alto",U174="Necesita mejora"),"Alto",AND(I174="Alto",U174="Débil"),"Alto")</f>
        <v>#N/A</v>
      </c>
      <c r="W174" s="7" t="e" cm="1">
        <f t="array" ref="W174">_xlfn.IFS(V174="Bajo","Asumir",V174="Moderado","Reducir",V174="Por encima del promedio","Evitar",V174="Alto","Evitar")</f>
        <v>#N/A</v>
      </c>
      <c r="X174" s="4"/>
      <c r="Y174" s="5"/>
      <c r="Z174" s="4"/>
      <c r="AA174" s="4"/>
      <c r="AB174" s="8"/>
      <c r="AC174" s="5"/>
      <c r="AD174" s="21"/>
      <c r="AE174" s="21"/>
      <c r="AF174" s="5"/>
      <c r="AG174" s="8"/>
      <c r="AH174" s="5"/>
      <c r="AI174" s="21"/>
      <c r="AJ174" s="21"/>
      <c r="AK174" s="5"/>
      <c r="AL174" s="8"/>
      <c r="AM174" s="5"/>
      <c r="AN174" s="21"/>
      <c r="AO174" s="21"/>
      <c r="AP174" s="4"/>
      <c r="AQ174" s="8"/>
      <c r="AR174" s="5"/>
      <c r="AS174" s="21"/>
      <c r="AT174" s="21"/>
      <c r="AU174" s="4"/>
      <c r="AV174" s="8"/>
      <c r="AW174" s="5"/>
      <c r="AX174" s="21"/>
      <c r="AY174" s="21"/>
      <c r="AZ174" s="4"/>
      <c r="BA174" s="8"/>
      <c r="BB174" s="5"/>
      <c r="BC174" s="21"/>
      <c r="BD174" s="21"/>
      <c r="BE174" s="4"/>
      <c r="BF174" s="8"/>
      <c r="BG174" s="5"/>
      <c r="BH174" s="21"/>
      <c r="BI174" s="21"/>
      <c r="BJ174" s="4"/>
      <c r="BK174" s="8"/>
      <c r="BL174" s="5"/>
      <c r="BM174" s="21"/>
      <c r="BN174" s="21"/>
      <c r="BO174" s="4"/>
      <c r="BP174" s="8"/>
      <c r="BQ174" s="5"/>
      <c r="BR174" s="21"/>
      <c r="BS174" s="21"/>
      <c r="BT174" s="4"/>
      <c r="BU174" s="8"/>
      <c r="BV174" s="5"/>
      <c r="BW174" s="21"/>
      <c r="BX174" s="21"/>
      <c r="BY174" s="4"/>
      <c r="BZ174" s="8"/>
      <c r="CA174" s="5"/>
      <c r="CB174" s="21"/>
      <c r="CC174" s="21"/>
      <c r="CD174" s="4"/>
      <c r="CE174" s="8"/>
      <c r="CF174" s="5"/>
      <c r="CG174" s="21"/>
      <c r="CH174" s="21"/>
      <c r="CI174" s="4"/>
      <c r="CJ174" s="36"/>
      <c r="CK174" s="37"/>
    </row>
    <row r="175" spans="1:89" ht="49.5" customHeight="1" x14ac:dyDescent="0.2">
      <c r="A175" s="86"/>
      <c r="B175" s="5"/>
      <c r="C175" s="70"/>
      <c r="D175" s="70"/>
      <c r="E175" s="70"/>
      <c r="F175" s="4"/>
      <c r="G175" s="9"/>
      <c r="H175" s="20"/>
      <c r="I175" s="34"/>
      <c r="J175" s="6"/>
      <c r="K175" s="89"/>
      <c r="L175" s="90"/>
      <c r="M175" s="90"/>
      <c r="N175" s="90"/>
      <c r="O175" s="90"/>
      <c r="P175" s="90"/>
      <c r="Q175" s="89">
        <f t="shared" si="10"/>
        <v>0</v>
      </c>
      <c r="R175" s="89">
        <f t="shared" si="11"/>
        <v>0</v>
      </c>
      <c r="S175" s="88"/>
      <c r="T175" s="88"/>
      <c r="U175" s="35" t="str" cm="1">
        <f t="array" ref="U175">_xlfn.IFS(R175&lt;=0,"No aplica",R175&lt;=39,"Débil",R175&lt;=59,"Necesita mejora",R175&lt;=79,"Aceptable",R175&lt;=100,"Fuerte")</f>
        <v>No aplica</v>
      </c>
      <c r="V175" s="34" t="e" cm="1">
        <f t="array" ref="V175">_xlfn.IFS(AND(I175="Bajo",U175="Fuerte"),"Bajo",AND(I175="Bajo",U175="Aceptable"),"Bajo",AND(I175="Bajo",U175="Necesita mejora"),"Moderado",AND(I175="Bajo",U175="Débil"),"Por encima del promedio",AND(I175="Moderado",U175="Fuerte"),"Bajo",AND(I175="Moderado",U175="Aceptable"),"Moderado",AND(I175="Moderado",U175="Necesita mejora"),"Por encima del promedio",AND(I175="Moderado",U175="Débil"),"Alto",AND(I175="Por encima del promedio",U175="Fuerte"),"Moderado",AND(I175="Por encima del promedio",U175="Aceptable"),"Por encima del promedio",AND(I175="Por encima del promedio",U175="Necesita mejora"),"Alto",AND(I175="Por encima del promedio",U175="Débil"),"Alto",AND(I175="Alto",U175="Fuerte"),"Por encima del promedio",AND(I175="Alto",U175="Aceptable"),"Alto",AND(I175="Alto",U175="Necesita mejora"),"Alto",AND(I175="Alto",U175="Débil"),"Alto")</f>
        <v>#N/A</v>
      </c>
      <c r="W175" s="7" t="e" cm="1">
        <f t="array" ref="W175">_xlfn.IFS(V175="Bajo","Asumir",V175="Moderado","Reducir",V175="Por encima del promedio","Evitar",V175="Alto","Evitar")</f>
        <v>#N/A</v>
      </c>
      <c r="X175" s="4"/>
      <c r="Y175" s="5"/>
      <c r="Z175" s="4"/>
      <c r="AA175" s="4"/>
      <c r="AB175" s="8"/>
      <c r="AC175" s="5"/>
      <c r="AD175" s="21"/>
      <c r="AE175" s="21"/>
      <c r="AF175" s="5"/>
      <c r="AG175" s="8"/>
      <c r="AH175" s="5"/>
      <c r="AI175" s="21"/>
      <c r="AJ175" s="21"/>
      <c r="AK175" s="5"/>
      <c r="AL175" s="8"/>
      <c r="AM175" s="5"/>
      <c r="AN175" s="21"/>
      <c r="AO175" s="21"/>
      <c r="AP175" s="4"/>
      <c r="AQ175" s="8"/>
      <c r="AR175" s="5"/>
      <c r="AS175" s="21"/>
      <c r="AT175" s="21"/>
      <c r="AU175" s="4"/>
      <c r="AV175" s="8"/>
      <c r="AW175" s="5"/>
      <c r="AX175" s="21"/>
      <c r="AY175" s="21"/>
      <c r="AZ175" s="4"/>
      <c r="BA175" s="8"/>
      <c r="BB175" s="5"/>
      <c r="BC175" s="21"/>
      <c r="BD175" s="21"/>
      <c r="BE175" s="4"/>
      <c r="BF175" s="8"/>
      <c r="BG175" s="5"/>
      <c r="BH175" s="21"/>
      <c r="BI175" s="21"/>
      <c r="BJ175" s="4"/>
      <c r="BK175" s="8"/>
      <c r="BL175" s="5"/>
      <c r="BM175" s="21"/>
      <c r="BN175" s="21"/>
      <c r="BO175" s="4"/>
      <c r="BP175" s="8"/>
      <c r="BQ175" s="5"/>
      <c r="BR175" s="21"/>
      <c r="BS175" s="21"/>
      <c r="BT175" s="4"/>
      <c r="BU175" s="8"/>
      <c r="BV175" s="5"/>
      <c r="BW175" s="21"/>
      <c r="BX175" s="21"/>
      <c r="BY175" s="4"/>
      <c r="BZ175" s="8"/>
      <c r="CA175" s="5"/>
      <c r="CB175" s="21"/>
      <c r="CC175" s="21"/>
      <c r="CD175" s="4"/>
      <c r="CE175" s="8"/>
      <c r="CF175" s="5"/>
      <c r="CG175" s="21"/>
      <c r="CH175" s="21"/>
      <c r="CI175" s="4"/>
      <c r="CJ175" s="36"/>
      <c r="CK175" s="37"/>
    </row>
    <row r="176" spans="1:89" ht="49.5" customHeight="1" x14ac:dyDescent="0.2">
      <c r="A176" s="86"/>
      <c r="B176" s="5"/>
      <c r="C176" s="70"/>
      <c r="D176" s="70"/>
      <c r="E176" s="70"/>
      <c r="F176" s="4"/>
      <c r="G176" s="9"/>
      <c r="H176" s="20"/>
      <c r="I176" s="34"/>
      <c r="J176" s="6"/>
      <c r="K176" s="89"/>
      <c r="L176" s="90"/>
      <c r="M176" s="90"/>
      <c r="N176" s="90"/>
      <c r="O176" s="90"/>
      <c r="P176" s="90"/>
      <c r="Q176" s="89">
        <f t="shared" si="10"/>
        <v>0</v>
      </c>
      <c r="R176" s="89">
        <f t="shared" si="11"/>
        <v>0</v>
      </c>
      <c r="S176" s="88"/>
      <c r="T176" s="88"/>
      <c r="U176" s="35" t="str" cm="1">
        <f t="array" ref="U176">_xlfn.IFS(R176&lt;=0,"No aplica",R176&lt;=39,"Débil",R176&lt;=59,"Necesita mejora",R176&lt;=79,"Aceptable",R176&lt;=100,"Fuerte")</f>
        <v>No aplica</v>
      </c>
      <c r="V176" s="34" t="e" cm="1">
        <f t="array" ref="V176">_xlfn.IFS(AND(I176="Bajo",U176="Fuerte"),"Bajo",AND(I176="Bajo",U176="Aceptable"),"Bajo",AND(I176="Bajo",U176="Necesita mejora"),"Moderado",AND(I176="Bajo",U176="Débil"),"Por encima del promedio",AND(I176="Moderado",U176="Fuerte"),"Bajo",AND(I176="Moderado",U176="Aceptable"),"Moderado",AND(I176="Moderado",U176="Necesita mejora"),"Por encima del promedio",AND(I176="Moderado",U176="Débil"),"Alto",AND(I176="Por encima del promedio",U176="Fuerte"),"Moderado",AND(I176="Por encima del promedio",U176="Aceptable"),"Por encima del promedio",AND(I176="Por encima del promedio",U176="Necesita mejora"),"Alto",AND(I176="Por encima del promedio",U176="Débil"),"Alto",AND(I176="Alto",U176="Fuerte"),"Por encima del promedio",AND(I176="Alto",U176="Aceptable"),"Alto",AND(I176="Alto",U176="Necesita mejora"),"Alto",AND(I176="Alto",U176="Débil"),"Alto")</f>
        <v>#N/A</v>
      </c>
      <c r="W176" s="7" t="e" cm="1">
        <f t="array" ref="W176">_xlfn.IFS(V176="Bajo","Asumir",V176="Moderado","Reducir",V176="Por encima del promedio","Evitar",V176="Alto","Evitar")</f>
        <v>#N/A</v>
      </c>
      <c r="X176" s="4"/>
      <c r="Y176" s="5"/>
      <c r="Z176" s="4"/>
      <c r="AA176" s="4"/>
      <c r="AB176" s="8"/>
      <c r="AC176" s="5"/>
      <c r="AD176" s="21"/>
      <c r="AE176" s="21"/>
      <c r="AF176" s="5"/>
      <c r="AG176" s="8"/>
      <c r="AH176" s="5"/>
      <c r="AI176" s="21"/>
      <c r="AJ176" s="21"/>
      <c r="AK176" s="5"/>
      <c r="AL176" s="8"/>
      <c r="AM176" s="5"/>
      <c r="AN176" s="21"/>
      <c r="AO176" s="21"/>
      <c r="AP176" s="4"/>
      <c r="AQ176" s="8"/>
      <c r="AR176" s="5"/>
      <c r="AS176" s="21"/>
      <c r="AT176" s="21"/>
      <c r="AU176" s="4"/>
      <c r="AV176" s="8"/>
      <c r="AW176" s="5"/>
      <c r="AX176" s="21"/>
      <c r="AY176" s="21"/>
      <c r="AZ176" s="4"/>
      <c r="BA176" s="8"/>
      <c r="BB176" s="5"/>
      <c r="BC176" s="21"/>
      <c r="BD176" s="21"/>
      <c r="BE176" s="4"/>
      <c r="BF176" s="8"/>
      <c r="BG176" s="5"/>
      <c r="BH176" s="21"/>
      <c r="BI176" s="21"/>
      <c r="BJ176" s="4"/>
      <c r="BK176" s="8"/>
      <c r="BL176" s="5"/>
      <c r="BM176" s="21"/>
      <c r="BN176" s="21"/>
      <c r="BO176" s="4"/>
      <c r="BP176" s="8"/>
      <c r="BQ176" s="5"/>
      <c r="BR176" s="21"/>
      <c r="BS176" s="21"/>
      <c r="BT176" s="4"/>
      <c r="BU176" s="8"/>
      <c r="BV176" s="5"/>
      <c r="BW176" s="21"/>
      <c r="BX176" s="21"/>
      <c r="BY176" s="4"/>
      <c r="BZ176" s="8"/>
      <c r="CA176" s="5"/>
      <c r="CB176" s="21"/>
      <c r="CC176" s="21"/>
      <c r="CD176" s="4"/>
      <c r="CE176" s="8"/>
      <c r="CF176" s="5"/>
      <c r="CG176" s="21"/>
      <c r="CH176" s="21"/>
      <c r="CI176" s="4"/>
      <c r="CJ176" s="36"/>
      <c r="CK176" s="37"/>
    </row>
    <row r="177" spans="1:89" ht="49.5" customHeight="1" x14ac:dyDescent="0.2">
      <c r="A177" s="86"/>
      <c r="B177" s="5"/>
      <c r="C177" s="70"/>
      <c r="D177" s="70"/>
      <c r="E177" s="70"/>
      <c r="F177" s="4"/>
      <c r="G177" s="9"/>
      <c r="H177" s="20"/>
      <c r="I177" s="34"/>
      <c r="J177" s="6"/>
      <c r="K177" s="89"/>
      <c r="L177" s="90"/>
      <c r="M177" s="90"/>
      <c r="N177" s="90"/>
      <c r="O177" s="90"/>
      <c r="P177" s="90"/>
      <c r="Q177" s="89">
        <f t="shared" si="10"/>
        <v>0</v>
      </c>
      <c r="R177" s="89">
        <f t="shared" si="11"/>
        <v>0</v>
      </c>
      <c r="S177" s="88"/>
      <c r="T177" s="88"/>
      <c r="U177" s="35" t="str" cm="1">
        <f t="array" ref="U177">_xlfn.IFS(R177&lt;=0,"No aplica",R177&lt;=39,"Débil",R177&lt;=59,"Necesita mejora",R177&lt;=79,"Aceptable",R177&lt;=100,"Fuerte")</f>
        <v>No aplica</v>
      </c>
      <c r="V177" s="34" t="e" cm="1">
        <f t="array" ref="V177">_xlfn.IFS(AND(I177="Bajo",U177="Fuerte"),"Bajo",AND(I177="Bajo",U177="Aceptable"),"Bajo",AND(I177="Bajo",U177="Necesita mejora"),"Moderado",AND(I177="Bajo",U177="Débil"),"Por encima del promedio",AND(I177="Moderado",U177="Fuerte"),"Bajo",AND(I177="Moderado",U177="Aceptable"),"Moderado",AND(I177="Moderado",U177="Necesita mejora"),"Por encima del promedio",AND(I177="Moderado",U177="Débil"),"Alto",AND(I177="Por encima del promedio",U177="Fuerte"),"Moderado",AND(I177="Por encima del promedio",U177="Aceptable"),"Por encima del promedio",AND(I177="Por encima del promedio",U177="Necesita mejora"),"Alto",AND(I177="Por encima del promedio",U177="Débil"),"Alto",AND(I177="Alto",U177="Fuerte"),"Por encima del promedio",AND(I177="Alto",U177="Aceptable"),"Alto",AND(I177="Alto",U177="Necesita mejora"),"Alto",AND(I177="Alto",U177="Débil"),"Alto")</f>
        <v>#N/A</v>
      </c>
      <c r="W177" s="7" t="e" cm="1">
        <f t="array" ref="W177">_xlfn.IFS(V177="Bajo","Asumir",V177="Moderado","Reducir",V177="Por encima del promedio","Evitar",V177="Alto","Evitar")</f>
        <v>#N/A</v>
      </c>
      <c r="X177" s="4"/>
      <c r="Y177" s="5"/>
      <c r="Z177" s="4"/>
      <c r="AA177" s="4"/>
      <c r="AB177" s="8"/>
      <c r="AC177" s="5"/>
      <c r="AD177" s="21"/>
      <c r="AE177" s="21"/>
      <c r="AF177" s="5"/>
      <c r="AG177" s="8"/>
      <c r="AH177" s="5"/>
      <c r="AI177" s="21"/>
      <c r="AJ177" s="21"/>
      <c r="AK177" s="5"/>
      <c r="AL177" s="8"/>
      <c r="AM177" s="5"/>
      <c r="AN177" s="21"/>
      <c r="AO177" s="21"/>
      <c r="AP177" s="4"/>
      <c r="AQ177" s="8"/>
      <c r="AR177" s="5"/>
      <c r="AS177" s="21"/>
      <c r="AT177" s="21"/>
      <c r="AU177" s="4"/>
      <c r="AV177" s="8"/>
      <c r="AW177" s="5"/>
      <c r="AX177" s="21"/>
      <c r="AY177" s="21"/>
      <c r="AZ177" s="4"/>
      <c r="BA177" s="8"/>
      <c r="BB177" s="5"/>
      <c r="BC177" s="21"/>
      <c r="BD177" s="21"/>
      <c r="BE177" s="4"/>
      <c r="BF177" s="8"/>
      <c r="BG177" s="5"/>
      <c r="BH177" s="21"/>
      <c r="BI177" s="21"/>
      <c r="BJ177" s="4"/>
      <c r="BK177" s="8"/>
      <c r="BL177" s="5"/>
      <c r="BM177" s="21"/>
      <c r="BN177" s="21"/>
      <c r="BO177" s="4"/>
      <c r="BP177" s="8"/>
      <c r="BQ177" s="5"/>
      <c r="BR177" s="21"/>
      <c r="BS177" s="21"/>
      <c r="BT177" s="4"/>
      <c r="BU177" s="8"/>
      <c r="BV177" s="5"/>
      <c r="BW177" s="21"/>
      <c r="BX177" s="21"/>
      <c r="BY177" s="4"/>
      <c r="BZ177" s="8"/>
      <c r="CA177" s="5"/>
      <c r="CB177" s="21"/>
      <c r="CC177" s="21"/>
      <c r="CD177" s="4"/>
      <c r="CE177" s="8"/>
      <c r="CF177" s="5"/>
      <c r="CG177" s="21"/>
      <c r="CH177" s="21"/>
      <c r="CI177" s="4"/>
      <c r="CJ177" s="36"/>
      <c r="CK177" s="37"/>
    </row>
    <row r="178" spans="1:89" ht="49.5" customHeight="1" x14ac:dyDescent="0.2">
      <c r="A178" s="86"/>
      <c r="B178" s="5"/>
      <c r="C178" s="70"/>
      <c r="D178" s="70"/>
      <c r="E178" s="70"/>
      <c r="F178" s="4"/>
      <c r="G178" s="9"/>
      <c r="H178" s="20"/>
      <c r="I178" s="34"/>
      <c r="J178" s="6"/>
      <c r="K178" s="89"/>
      <c r="L178" s="90"/>
      <c r="M178" s="90"/>
      <c r="N178" s="90"/>
      <c r="O178" s="90"/>
      <c r="P178" s="90"/>
      <c r="Q178" s="89">
        <f t="shared" si="10"/>
        <v>0</v>
      </c>
      <c r="R178" s="89">
        <f t="shared" si="11"/>
        <v>0</v>
      </c>
      <c r="S178" s="88"/>
      <c r="T178" s="88"/>
      <c r="U178" s="35" t="str" cm="1">
        <f t="array" ref="U178">_xlfn.IFS(R178&lt;=0,"No aplica",R178&lt;=39,"Débil",R178&lt;=59,"Necesita mejora",R178&lt;=79,"Aceptable",R178&lt;=100,"Fuerte")</f>
        <v>No aplica</v>
      </c>
      <c r="V178" s="34" t="e" cm="1">
        <f t="array" ref="V178">_xlfn.IFS(AND(I178="Bajo",U178="Fuerte"),"Bajo",AND(I178="Bajo",U178="Aceptable"),"Bajo",AND(I178="Bajo",U178="Necesita mejora"),"Moderado",AND(I178="Bajo",U178="Débil"),"Por encima del promedio",AND(I178="Moderado",U178="Fuerte"),"Bajo",AND(I178="Moderado",U178="Aceptable"),"Moderado",AND(I178="Moderado",U178="Necesita mejora"),"Por encima del promedio",AND(I178="Moderado",U178="Débil"),"Alto",AND(I178="Por encima del promedio",U178="Fuerte"),"Moderado",AND(I178="Por encima del promedio",U178="Aceptable"),"Por encima del promedio",AND(I178="Por encima del promedio",U178="Necesita mejora"),"Alto",AND(I178="Por encima del promedio",U178="Débil"),"Alto",AND(I178="Alto",U178="Fuerte"),"Por encima del promedio",AND(I178="Alto",U178="Aceptable"),"Alto",AND(I178="Alto",U178="Necesita mejora"),"Alto",AND(I178="Alto",U178="Débil"),"Alto")</f>
        <v>#N/A</v>
      </c>
      <c r="W178" s="7" t="e" cm="1">
        <f t="array" ref="W178">_xlfn.IFS(V178="Bajo","Asumir",V178="Moderado","Reducir",V178="Por encima del promedio","Evitar",V178="Alto","Evitar")</f>
        <v>#N/A</v>
      </c>
      <c r="X178" s="4"/>
      <c r="Y178" s="5"/>
      <c r="Z178" s="4"/>
      <c r="AA178" s="4"/>
      <c r="AB178" s="8"/>
      <c r="AC178" s="5"/>
      <c r="AD178" s="21"/>
      <c r="AE178" s="21"/>
      <c r="AF178" s="5"/>
      <c r="AG178" s="8"/>
      <c r="AH178" s="5"/>
      <c r="AI178" s="21"/>
      <c r="AJ178" s="21"/>
      <c r="AK178" s="5"/>
      <c r="AL178" s="8"/>
      <c r="AM178" s="5"/>
      <c r="AN178" s="21"/>
      <c r="AO178" s="21"/>
      <c r="AP178" s="4"/>
      <c r="AQ178" s="8"/>
      <c r="AR178" s="5"/>
      <c r="AS178" s="21"/>
      <c r="AT178" s="21"/>
      <c r="AU178" s="4"/>
      <c r="AV178" s="8"/>
      <c r="AW178" s="5"/>
      <c r="AX178" s="21"/>
      <c r="AY178" s="21"/>
      <c r="AZ178" s="4"/>
      <c r="BA178" s="8"/>
      <c r="BB178" s="5"/>
      <c r="BC178" s="21"/>
      <c r="BD178" s="21"/>
      <c r="BE178" s="4"/>
      <c r="BF178" s="8"/>
      <c r="BG178" s="5"/>
      <c r="BH178" s="21"/>
      <c r="BI178" s="21"/>
      <c r="BJ178" s="4"/>
      <c r="BK178" s="8"/>
      <c r="BL178" s="5"/>
      <c r="BM178" s="21"/>
      <c r="BN178" s="21"/>
      <c r="BO178" s="4"/>
      <c r="BP178" s="8"/>
      <c r="BQ178" s="5"/>
      <c r="BR178" s="21"/>
      <c r="BS178" s="21"/>
      <c r="BT178" s="4"/>
      <c r="BU178" s="8"/>
      <c r="BV178" s="5"/>
      <c r="BW178" s="21"/>
      <c r="BX178" s="21"/>
      <c r="BY178" s="4"/>
      <c r="BZ178" s="8"/>
      <c r="CA178" s="5"/>
      <c r="CB178" s="21"/>
      <c r="CC178" s="21"/>
      <c r="CD178" s="4"/>
      <c r="CE178" s="8"/>
      <c r="CF178" s="5"/>
      <c r="CG178" s="21"/>
      <c r="CH178" s="21"/>
      <c r="CI178" s="4"/>
      <c r="CJ178" s="36"/>
      <c r="CK178" s="37"/>
    </row>
    <row r="179" spans="1:89" ht="49.5" customHeight="1" x14ac:dyDescent="0.2">
      <c r="A179" s="86"/>
      <c r="B179" s="5"/>
      <c r="C179" s="70"/>
      <c r="D179" s="70"/>
      <c r="E179" s="70"/>
      <c r="F179" s="4"/>
      <c r="G179" s="9"/>
      <c r="H179" s="20"/>
      <c r="I179" s="34"/>
      <c r="J179" s="6"/>
      <c r="K179" s="89"/>
      <c r="L179" s="90"/>
      <c r="M179" s="90"/>
      <c r="N179" s="90"/>
      <c r="O179" s="90"/>
      <c r="P179" s="90"/>
      <c r="Q179" s="89">
        <f t="shared" si="10"/>
        <v>0</v>
      </c>
      <c r="R179" s="89">
        <f t="shared" si="11"/>
        <v>0</v>
      </c>
      <c r="S179" s="88"/>
      <c r="T179" s="88"/>
      <c r="U179" s="35" t="str" cm="1">
        <f t="array" ref="U179">_xlfn.IFS(R179&lt;=0,"No aplica",R179&lt;=39,"Débil",R179&lt;=59,"Necesita mejora",R179&lt;=79,"Aceptable",R179&lt;=100,"Fuerte")</f>
        <v>No aplica</v>
      </c>
      <c r="V179" s="34" t="e" cm="1">
        <f t="array" ref="V179">_xlfn.IFS(AND(I179="Bajo",U179="Fuerte"),"Bajo",AND(I179="Bajo",U179="Aceptable"),"Bajo",AND(I179="Bajo",U179="Necesita mejora"),"Moderado",AND(I179="Bajo",U179="Débil"),"Por encima del promedio",AND(I179="Moderado",U179="Fuerte"),"Bajo",AND(I179="Moderado",U179="Aceptable"),"Moderado",AND(I179="Moderado",U179="Necesita mejora"),"Por encima del promedio",AND(I179="Moderado",U179="Débil"),"Alto",AND(I179="Por encima del promedio",U179="Fuerte"),"Moderado",AND(I179="Por encima del promedio",U179="Aceptable"),"Por encima del promedio",AND(I179="Por encima del promedio",U179="Necesita mejora"),"Alto",AND(I179="Por encima del promedio",U179="Débil"),"Alto",AND(I179="Alto",U179="Fuerte"),"Por encima del promedio",AND(I179="Alto",U179="Aceptable"),"Alto",AND(I179="Alto",U179="Necesita mejora"),"Alto",AND(I179="Alto",U179="Débil"),"Alto")</f>
        <v>#N/A</v>
      </c>
      <c r="W179" s="7" t="e" cm="1">
        <f t="array" ref="W179">_xlfn.IFS(V179="Bajo","Asumir",V179="Moderado","Reducir",V179="Por encima del promedio","Evitar",V179="Alto","Evitar")</f>
        <v>#N/A</v>
      </c>
      <c r="X179" s="4"/>
      <c r="Y179" s="5"/>
      <c r="Z179" s="4"/>
      <c r="AA179" s="4"/>
      <c r="AB179" s="8"/>
      <c r="AC179" s="5"/>
      <c r="AD179" s="21"/>
      <c r="AE179" s="21"/>
      <c r="AF179" s="5"/>
      <c r="AG179" s="8"/>
      <c r="AH179" s="5"/>
      <c r="AI179" s="21"/>
      <c r="AJ179" s="21"/>
      <c r="AK179" s="5"/>
      <c r="AL179" s="8"/>
      <c r="AM179" s="5"/>
      <c r="AN179" s="21"/>
      <c r="AO179" s="21"/>
      <c r="AP179" s="4"/>
      <c r="AQ179" s="8"/>
      <c r="AR179" s="5"/>
      <c r="AS179" s="21"/>
      <c r="AT179" s="21"/>
      <c r="AU179" s="4"/>
      <c r="AV179" s="8"/>
      <c r="AW179" s="5"/>
      <c r="AX179" s="21"/>
      <c r="AY179" s="21"/>
      <c r="AZ179" s="4"/>
      <c r="BA179" s="8"/>
      <c r="BB179" s="5"/>
      <c r="BC179" s="21"/>
      <c r="BD179" s="21"/>
      <c r="BE179" s="4"/>
      <c r="BF179" s="8"/>
      <c r="BG179" s="5"/>
      <c r="BH179" s="21"/>
      <c r="BI179" s="21"/>
      <c r="BJ179" s="4"/>
      <c r="BK179" s="8"/>
      <c r="BL179" s="5"/>
      <c r="BM179" s="21"/>
      <c r="BN179" s="21"/>
      <c r="BO179" s="4"/>
      <c r="BP179" s="8"/>
      <c r="BQ179" s="5"/>
      <c r="BR179" s="21"/>
      <c r="BS179" s="21"/>
      <c r="BT179" s="4"/>
      <c r="BU179" s="8"/>
      <c r="BV179" s="5"/>
      <c r="BW179" s="21"/>
      <c r="BX179" s="21"/>
      <c r="BY179" s="4"/>
      <c r="BZ179" s="8"/>
      <c r="CA179" s="5"/>
      <c r="CB179" s="21"/>
      <c r="CC179" s="21"/>
      <c r="CD179" s="4"/>
      <c r="CE179" s="8"/>
      <c r="CF179" s="5"/>
      <c r="CG179" s="21"/>
      <c r="CH179" s="21"/>
      <c r="CI179" s="4"/>
      <c r="CJ179" s="36"/>
      <c r="CK179" s="37"/>
    </row>
    <row r="180" spans="1:89" ht="49.5" customHeight="1" x14ac:dyDescent="0.2">
      <c r="A180" s="86"/>
      <c r="B180" s="5"/>
      <c r="C180" s="70"/>
      <c r="D180" s="70"/>
      <c r="E180" s="70"/>
      <c r="F180" s="4"/>
      <c r="G180" s="9"/>
      <c r="H180" s="20"/>
      <c r="I180" s="34"/>
      <c r="J180" s="6"/>
      <c r="K180" s="89"/>
      <c r="L180" s="90"/>
      <c r="M180" s="90"/>
      <c r="N180" s="90"/>
      <c r="O180" s="90"/>
      <c r="P180" s="90"/>
      <c r="Q180" s="89">
        <f t="shared" si="10"/>
        <v>0</v>
      </c>
      <c r="R180" s="89">
        <f t="shared" si="11"/>
        <v>0</v>
      </c>
      <c r="S180" s="88"/>
      <c r="T180" s="88"/>
      <c r="U180" s="35" t="str" cm="1">
        <f t="array" ref="U180">_xlfn.IFS(R180&lt;=0,"No aplica",R180&lt;=39,"Débil",R180&lt;=59,"Necesita mejora",R180&lt;=79,"Aceptable",R180&lt;=100,"Fuerte")</f>
        <v>No aplica</v>
      </c>
      <c r="V180" s="34" t="e" cm="1">
        <f t="array" ref="V180">_xlfn.IFS(AND(I180="Bajo",U180="Fuerte"),"Bajo",AND(I180="Bajo",U180="Aceptable"),"Bajo",AND(I180="Bajo",U180="Necesita mejora"),"Moderado",AND(I180="Bajo",U180="Débil"),"Por encima del promedio",AND(I180="Moderado",U180="Fuerte"),"Bajo",AND(I180="Moderado",U180="Aceptable"),"Moderado",AND(I180="Moderado",U180="Necesita mejora"),"Por encima del promedio",AND(I180="Moderado",U180="Débil"),"Alto",AND(I180="Por encima del promedio",U180="Fuerte"),"Moderado",AND(I180="Por encima del promedio",U180="Aceptable"),"Por encima del promedio",AND(I180="Por encima del promedio",U180="Necesita mejora"),"Alto",AND(I180="Por encima del promedio",U180="Débil"),"Alto",AND(I180="Alto",U180="Fuerte"),"Por encima del promedio",AND(I180="Alto",U180="Aceptable"),"Alto",AND(I180="Alto",U180="Necesita mejora"),"Alto",AND(I180="Alto",U180="Débil"),"Alto")</f>
        <v>#N/A</v>
      </c>
      <c r="W180" s="7" t="e" cm="1">
        <f t="array" ref="W180">_xlfn.IFS(V180="Bajo","Asumir",V180="Moderado","Reducir",V180="Por encima del promedio","Evitar",V180="Alto","Evitar")</f>
        <v>#N/A</v>
      </c>
      <c r="X180" s="4"/>
      <c r="Y180" s="5"/>
      <c r="Z180" s="4"/>
      <c r="AA180" s="4"/>
      <c r="AB180" s="8"/>
      <c r="AC180" s="5"/>
      <c r="AD180" s="21"/>
      <c r="AE180" s="21"/>
      <c r="AF180" s="5"/>
      <c r="AG180" s="8"/>
      <c r="AH180" s="5"/>
      <c r="AI180" s="21"/>
      <c r="AJ180" s="21"/>
      <c r="AK180" s="5"/>
      <c r="AL180" s="8"/>
      <c r="AM180" s="5"/>
      <c r="AN180" s="21"/>
      <c r="AO180" s="21"/>
      <c r="AP180" s="4"/>
      <c r="AQ180" s="8"/>
      <c r="AR180" s="5"/>
      <c r="AS180" s="21"/>
      <c r="AT180" s="21"/>
      <c r="AU180" s="4"/>
      <c r="AV180" s="8"/>
      <c r="AW180" s="5"/>
      <c r="AX180" s="21"/>
      <c r="AY180" s="21"/>
      <c r="AZ180" s="4"/>
      <c r="BA180" s="8"/>
      <c r="BB180" s="5"/>
      <c r="BC180" s="21"/>
      <c r="BD180" s="21"/>
      <c r="BE180" s="4"/>
      <c r="BF180" s="8"/>
      <c r="BG180" s="5"/>
      <c r="BH180" s="21"/>
      <c r="BI180" s="21"/>
      <c r="BJ180" s="4"/>
      <c r="BK180" s="8"/>
      <c r="BL180" s="5"/>
      <c r="BM180" s="21"/>
      <c r="BN180" s="21"/>
      <c r="BO180" s="4"/>
      <c r="BP180" s="8"/>
      <c r="BQ180" s="5"/>
      <c r="BR180" s="21"/>
      <c r="BS180" s="21"/>
      <c r="BT180" s="4"/>
      <c r="BU180" s="8"/>
      <c r="BV180" s="5"/>
      <c r="BW180" s="21"/>
      <c r="BX180" s="21"/>
      <c r="BY180" s="4"/>
      <c r="BZ180" s="8"/>
      <c r="CA180" s="5"/>
      <c r="CB180" s="21"/>
      <c r="CC180" s="21"/>
      <c r="CD180" s="4"/>
      <c r="CE180" s="8"/>
      <c r="CF180" s="5"/>
      <c r="CG180" s="21"/>
      <c r="CH180" s="21"/>
      <c r="CI180" s="4"/>
      <c r="CJ180" s="36"/>
      <c r="CK180" s="37"/>
    </row>
    <row r="181" spans="1:89" ht="49.5" customHeight="1" x14ac:dyDescent="0.2">
      <c r="A181" s="86"/>
      <c r="B181" s="5"/>
      <c r="C181" s="70"/>
      <c r="D181" s="70"/>
      <c r="E181" s="70"/>
      <c r="F181" s="4"/>
      <c r="G181" s="9"/>
      <c r="H181" s="20"/>
      <c r="I181" s="34"/>
      <c r="J181" s="6"/>
      <c r="K181" s="89"/>
      <c r="L181" s="90"/>
      <c r="M181" s="90"/>
      <c r="N181" s="90"/>
      <c r="O181" s="90"/>
      <c r="P181" s="90"/>
      <c r="Q181" s="89">
        <f t="shared" si="10"/>
        <v>0</v>
      </c>
      <c r="R181" s="89">
        <f t="shared" si="11"/>
        <v>0</v>
      </c>
      <c r="S181" s="88"/>
      <c r="T181" s="88"/>
      <c r="U181" s="35" t="str" cm="1">
        <f t="array" ref="U181">_xlfn.IFS(R181&lt;=0,"No aplica",R181&lt;=39,"Débil",R181&lt;=59,"Necesita mejora",R181&lt;=79,"Aceptable",R181&lt;=100,"Fuerte")</f>
        <v>No aplica</v>
      </c>
      <c r="V181" s="34" t="e" cm="1">
        <f t="array" ref="V181">_xlfn.IFS(AND(I181="Bajo",U181="Fuerte"),"Bajo",AND(I181="Bajo",U181="Aceptable"),"Bajo",AND(I181="Bajo",U181="Necesita mejora"),"Moderado",AND(I181="Bajo",U181="Débil"),"Por encima del promedio",AND(I181="Moderado",U181="Fuerte"),"Bajo",AND(I181="Moderado",U181="Aceptable"),"Moderado",AND(I181="Moderado",U181="Necesita mejora"),"Por encima del promedio",AND(I181="Moderado",U181="Débil"),"Alto",AND(I181="Por encima del promedio",U181="Fuerte"),"Moderado",AND(I181="Por encima del promedio",U181="Aceptable"),"Por encima del promedio",AND(I181="Por encima del promedio",U181="Necesita mejora"),"Alto",AND(I181="Por encima del promedio",U181="Débil"),"Alto",AND(I181="Alto",U181="Fuerte"),"Por encima del promedio",AND(I181="Alto",U181="Aceptable"),"Alto",AND(I181="Alto",U181="Necesita mejora"),"Alto",AND(I181="Alto",U181="Débil"),"Alto")</f>
        <v>#N/A</v>
      </c>
      <c r="W181" s="7" t="e" cm="1">
        <f t="array" ref="W181">_xlfn.IFS(V181="Bajo","Asumir",V181="Moderado","Reducir",V181="Por encima del promedio","Evitar",V181="Alto","Evitar")</f>
        <v>#N/A</v>
      </c>
      <c r="X181" s="4"/>
      <c r="Y181" s="5"/>
      <c r="Z181" s="4"/>
      <c r="AA181" s="4"/>
      <c r="AB181" s="8"/>
      <c r="AC181" s="5"/>
      <c r="AD181" s="21"/>
      <c r="AE181" s="21"/>
      <c r="AF181" s="5"/>
      <c r="AG181" s="8"/>
      <c r="AH181" s="5"/>
      <c r="AI181" s="21"/>
      <c r="AJ181" s="21"/>
      <c r="AK181" s="5"/>
      <c r="AL181" s="8"/>
      <c r="AM181" s="5"/>
      <c r="AN181" s="21"/>
      <c r="AO181" s="21"/>
      <c r="AP181" s="4"/>
      <c r="AQ181" s="8"/>
      <c r="AR181" s="5"/>
      <c r="AS181" s="21"/>
      <c r="AT181" s="21"/>
      <c r="AU181" s="4"/>
      <c r="AV181" s="8"/>
      <c r="AW181" s="5"/>
      <c r="AX181" s="21"/>
      <c r="AY181" s="21"/>
      <c r="AZ181" s="4"/>
      <c r="BA181" s="8"/>
      <c r="BB181" s="5"/>
      <c r="BC181" s="21"/>
      <c r="BD181" s="21"/>
      <c r="BE181" s="4"/>
      <c r="BF181" s="8"/>
      <c r="BG181" s="5"/>
      <c r="BH181" s="21"/>
      <c r="BI181" s="21"/>
      <c r="BJ181" s="4"/>
      <c r="BK181" s="8"/>
      <c r="BL181" s="5"/>
      <c r="BM181" s="21"/>
      <c r="BN181" s="21"/>
      <c r="BO181" s="4"/>
      <c r="BP181" s="8"/>
      <c r="BQ181" s="5"/>
      <c r="BR181" s="21"/>
      <c r="BS181" s="21"/>
      <c r="BT181" s="4"/>
      <c r="BU181" s="8"/>
      <c r="BV181" s="5"/>
      <c r="BW181" s="21"/>
      <c r="BX181" s="21"/>
      <c r="BY181" s="4"/>
      <c r="BZ181" s="8"/>
      <c r="CA181" s="5"/>
      <c r="CB181" s="21"/>
      <c r="CC181" s="21"/>
      <c r="CD181" s="4"/>
      <c r="CE181" s="8"/>
      <c r="CF181" s="5"/>
      <c r="CG181" s="21"/>
      <c r="CH181" s="21"/>
      <c r="CI181" s="4"/>
      <c r="CJ181" s="36"/>
      <c r="CK181" s="37"/>
    </row>
    <row r="182" spans="1:89" ht="49.5" customHeight="1" x14ac:dyDescent="0.2">
      <c r="A182" s="86"/>
      <c r="B182" s="5"/>
      <c r="C182" s="70"/>
      <c r="D182" s="70"/>
      <c r="E182" s="70"/>
      <c r="F182" s="4"/>
      <c r="G182" s="9"/>
      <c r="H182" s="20"/>
      <c r="I182" s="34"/>
      <c r="J182" s="6"/>
      <c r="K182" s="89"/>
      <c r="L182" s="90"/>
      <c r="M182" s="90"/>
      <c r="N182" s="90"/>
      <c r="O182" s="90"/>
      <c r="P182" s="90"/>
      <c r="Q182" s="89">
        <f t="shared" si="10"/>
        <v>0</v>
      </c>
      <c r="R182" s="89">
        <f t="shared" si="11"/>
        <v>0</v>
      </c>
      <c r="S182" s="88"/>
      <c r="T182" s="88"/>
      <c r="U182" s="35" t="str" cm="1">
        <f t="array" ref="U182">_xlfn.IFS(R182&lt;=0,"No aplica",R182&lt;=39,"Débil",R182&lt;=59,"Necesita mejora",R182&lt;=79,"Aceptable",R182&lt;=100,"Fuerte")</f>
        <v>No aplica</v>
      </c>
      <c r="V182" s="34" t="e" cm="1">
        <f t="array" ref="V182">_xlfn.IFS(AND(I182="Bajo",U182="Fuerte"),"Bajo",AND(I182="Bajo",U182="Aceptable"),"Bajo",AND(I182="Bajo",U182="Necesita mejora"),"Moderado",AND(I182="Bajo",U182="Débil"),"Por encima del promedio",AND(I182="Moderado",U182="Fuerte"),"Bajo",AND(I182="Moderado",U182="Aceptable"),"Moderado",AND(I182="Moderado",U182="Necesita mejora"),"Por encima del promedio",AND(I182="Moderado",U182="Débil"),"Alto",AND(I182="Por encima del promedio",U182="Fuerte"),"Moderado",AND(I182="Por encima del promedio",U182="Aceptable"),"Por encima del promedio",AND(I182="Por encima del promedio",U182="Necesita mejora"),"Alto",AND(I182="Por encima del promedio",U182="Débil"),"Alto",AND(I182="Alto",U182="Fuerte"),"Por encima del promedio",AND(I182="Alto",U182="Aceptable"),"Alto",AND(I182="Alto",U182="Necesita mejora"),"Alto",AND(I182="Alto",U182="Débil"),"Alto")</f>
        <v>#N/A</v>
      </c>
      <c r="W182" s="7" t="e" cm="1">
        <f t="array" ref="W182">_xlfn.IFS(V182="Bajo","Asumir",V182="Moderado","Reducir",V182="Por encima del promedio","Evitar",V182="Alto","Evitar")</f>
        <v>#N/A</v>
      </c>
      <c r="X182" s="4"/>
      <c r="Y182" s="5"/>
      <c r="Z182" s="4"/>
      <c r="AA182" s="4"/>
      <c r="AB182" s="8"/>
      <c r="AC182" s="5"/>
      <c r="AD182" s="21"/>
      <c r="AE182" s="21"/>
      <c r="AF182" s="5"/>
      <c r="AG182" s="8"/>
      <c r="AH182" s="5"/>
      <c r="AI182" s="21"/>
      <c r="AJ182" s="21"/>
      <c r="AK182" s="5"/>
      <c r="AL182" s="8"/>
      <c r="AM182" s="5"/>
      <c r="AN182" s="21"/>
      <c r="AO182" s="21"/>
      <c r="AP182" s="4"/>
      <c r="AQ182" s="8"/>
      <c r="AR182" s="5"/>
      <c r="AS182" s="21"/>
      <c r="AT182" s="21"/>
      <c r="AU182" s="4"/>
      <c r="AV182" s="8"/>
      <c r="AW182" s="5"/>
      <c r="AX182" s="21"/>
      <c r="AY182" s="21"/>
      <c r="AZ182" s="4"/>
      <c r="BA182" s="8"/>
      <c r="BB182" s="5"/>
      <c r="BC182" s="21"/>
      <c r="BD182" s="21"/>
      <c r="BE182" s="4"/>
      <c r="BF182" s="8"/>
      <c r="BG182" s="5"/>
      <c r="BH182" s="21"/>
      <c r="BI182" s="21"/>
      <c r="BJ182" s="4"/>
      <c r="BK182" s="8"/>
      <c r="BL182" s="5"/>
      <c r="BM182" s="21"/>
      <c r="BN182" s="21"/>
      <c r="BO182" s="4"/>
      <c r="BP182" s="8"/>
      <c r="BQ182" s="5"/>
      <c r="BR182" s="21"/>
      <c r="BS182" s="21"/>
      <c r="BT182" s="4"/>
      <c r="BU182" s="8"/>
      <c r="BV182" s="5"/>
      <c r="BW182" s="21"/>
      <c r="BX182" s="21"/>
      <c r="BY182" s="4"/>
      <c r="BZ182" s="8"/>
      <c r="CA182" s="5"/>
      <c r="CB182" s="21"/>
      <c r="CC182" s="21"/>
      <c r="CD182" s="4"/>
      <c r="CE182" s="8"/>
      <c r="CF182" s="5"/>
      <c r="CG182" s="21"/>
      <c r="CH182" s="21"/>
      <c r="CI182" s="4"/>
      <c r="CJ182" s="36"/>
      <c r="CK182" s="37"/>
    </row>
    <row r="183" spans="1:89" ht="49.5" customHeight="1" x14ac:dyDescent="0.2">
      <c r="A183" s="86"/>
      <c r="B183" s="5"/>
      <c r="C183" s="70"/>
      <c r="D183" s="70"/>
      <c r="E183" s="70"/>
      <c r="F183" s="4"/>
      <c r="G183" s="9"/>
      <c r="H183" s="20"/>
      <c r="I183" s="34"/>
      <c r="J183" s="6"/>
      <c r="K183" s="89"/>
      <c r="L183" s="90"/>
      <c r="M183" s="90"/>
      <c r="N183" s="90"/>
      <c r="O183" s="90"/>
      <c r="P183" s="90"/>
      <c r="Q183" s="89">
        <f t="shared" si="10"/>
        <v>0</v>
      </c>
      <c r="R183" s="89">
        <f t="shared" si="11"/>
        <v>0</v>
      </c>
      <c r="S183" s="88"/>
      <c r="T183" s="88"/>
      <c r="U183" s="35" t="str" cm="1">
        <f t="array" ref="U183">_xlfn.IFS(R183&lt;=0,"No aplica",R183&lt;=39,"Débil",R183&lt;=59,"Necesita mejora",R183&lt;=79,"Aceptable",R183&lt;=100,"Fuerte")</f>
        <v>No aplica</v>
      </c>
      <c r="V183" s="34" t="e" cm="1">
        <f t="array" ref="V183">_xlfn.IFS(AND(I183="Bajo",U183="Fuerte"),"Bajo",AND(I183="Bajo",U183="Aceptable"),"Bajo",AND(I183="Bajo",U183="Necesita mejora"),"Moderado",AND(I183="Bajo",U183="Débil"),"Por encima del promedio",AND(I183="Moderado",U183="Fuerte"),"Bajo",AND(I183="Moderado",U183="Aceptable"),"Moderado",AND(I183="Moderado",U183="Necesita mejora"),"Por encima del promedio",AND(I183="Moderado",U183="Débil"),"Alto",AND(I183="Por encima del promedio",U183="Fuerte"),"Moderado",AND(I183="Por encima del promedio",U183="Aceptable"),"Por encima del promedio",AND(I183="Por encima del promedio",U183="Necesita mejora"),"Alto",AND(I183="Por encima del promedio",U183="Débil"),"Alto",AND(I183="Alto",U183="Fuerte"),"Por encima del promedio",AND(I183="Alto",U183="Aceptable"),"Alto",AND(I183="Alto",U183="Necesita mejora"),"Alto",AND(I183="Alto",U183="Débil"),"Alto")</f>
        <v>#N/A</v>
      </c>
      <c r="W183" s="7" t="e" cm="1">
        <f t="array" ref="W183">_xlfn.IFS(V183="Bajo","Asumir",V183="Moderado","Reducir",V183="Por encima del promedio","Evitar",V183="Alto","Evitar")</f>
        <v>#N/A</v>
      </c>
      <c r="X183" s="4"/>
      <c r="Y183" s="5"/>
      <c r="Z183" s="4"/>
      <c r="AA183" s="4"/>
      <c r="AB183" s="8"/>
      <c r="AC183" s="5"/>
      <c r="AD183" s="21"/>
      <c r="AE183" s="21"/>
      <c r="AF183" s="5"/>
      <c r="AG183" s="8"/>
      <c r="AH183" s="5"/>
      <c r="AI183" s="21"/>
      <c r="AJ183" s="21"/>
      <c r="AK183" s="5"/>
      <c r="AL183" s="8"/>
      <c r="AM183" s="5"/>
      <c r="AN183" s="21"/>
      <c r="AO183" s="21"/>
      <c r="AP183" s="4"/>
      <c r="AQ183" s="8"/>
      <c r="AR183" s="5"/>
      <c r="AS183" s="21"/>
      <c r="AT183" s="21"/>
      <c r="AU183" s="4"/>
      <c r="AV183" s="8"/>
      <c r="AW183" s="5"/>
      <c r="AX183" s="21"/>
      <c r="AY183" s="21"/>
      <c r="AZ183" s="4"/>
      <c r="BA183" s="8"/>
      <c r="BB183" s="5"/>
      <c r="BC183" s="21"/>
      <c r="BD183" s="21"/>
      <c r="BE183" s="4"/>
      <c r="BF183" s="8"/>
      <c r="BG183" s="5"/>
      <c r="BH183" s="21"/>
      <c r="BI183" s="21"/>
      <c r="BJ183" s="4"/>
      <c r="BK183" s="8"/>
      <c r="BL183" s="5"/>
      <c r="BM183" s="21"/>
      <c r="BN183" s="21"/>
      <c r="BO183" s="4"/>
      <c r="BP183" s="8"/>
      <c r="BQ183" s="5"/>
      <c r="BR183" s="21"/>
      <c r="BS183" s="21"/>
      <c r="BT183" s="4"/>
      <c r="BU183" s="8"/>
      <c r="BV183" s="5"/>
      <c r="BW183" s="21"/>
      <c r="BX183" s="21"/>
      <c r="BY183" s="4"/>
      <c r="BZ183" s="8"/>
      <c r="CA183" s="5"/>
      <c r="CB183" s="21"/>
      <c r="CC183" s="21"/>
      <c r="CD183" s="4"/>
      <c r="CE183" s="8"/>
      <c r="CF183" s="5"/>
      <c r="CG183" s="21"/>
      <c r="CH183" s="21"/>
      <c r="CI183" s="4"/>
      <c r="CJ183" s="36"/>
      <c r="CK183" s="37"/>
    </row>
    <row r="184" spans="1:89" ht="49.5" customHeight="1" x14ac:dyDescent="0.2">
      <c r="A184" s="86"/>
      <c r="B184" s="5"/>
      <c r="C184" s="70"/>
      <c r="D184" s="70"/>
      <c r="E184" s="70"/>
      <c r="F184" s="4"/>
      <c r="G184" s="9"/>
      <c r="H184" s="20"/>
      <c r="I184" s="34"/>
      <c r="J184" s="6"/>
      <c r="K184" s="89"/>
      <c r="L184" s="90"/>
      <c r="M184" s="90"/>
      <c r="N184" s="90"/>
      <c r="O184" s="90"/>
      <c r="P184" s="90"/>
      <c r="Q184" s="89">
        <f t="shared" si="10"/>
        <v>0</v>
      </c>
      <c r="R184" s="89">
        <f t="shared" si="11"/>
        <v>0</v>
      </c>
      <c r="S184" s="88"/>
      <c r="T184" s="88"/>
      <c r="U184" s="35" t="str" cm="1">
        <f t="array" ref="U184">_xlfn.IFS(R184&lt;=0,"No aplica",R184&lt;=39,"Débil",R184&lt;=59,"Necesita mejora",R184&lt;=79,"Aceptable",R184&lt;=100,"Fuerte")</f>
        <v>No aplica</v>
      </c>
      <c r="V184" s="34" t="e" cm="1">
        <f t="array" ref="V184">_xlfn.IFS(AND(I184="Bajo",U184="Fuerte"),"Bajo",AND(I184="Bajo",U184="Aceptable"),"Bajo",AND(I184="Bajo",U184="Necesita mejora"),"Moderado",AND(I184="Bajo",U184="Débil"),"Por encima del promedio",AND(I184="Moderado",U184="Fuerte"),"Bajo",AND(I184="Moderado",U184="Aceptable"),"Moderado",AND(I184="Moderado",U184="Necesita mejora"),"Por encima del promedio",AND(I184="Moderado",U184="Débil"),"Alto",AND(I184="Por encima del promedio",U184="Fuerte"),"Moderado",AND(I184="Por encima del promedio",U184="Aceptable"),"Por encima del promedio",AND(I184="Por encima del promedio",U184="Necesita mejora"),"Alto",AND(I184="Por encima del promedio",U184="Débil"),"Alto",AND(I184="Alto",U184="Fuerte"),"Por encima del promedio",AND(I184="Alto",U184="Aceptable"),"Alto",AND(I184="Alto",U184="Necesita mejora"),"Alto",AND(I184="Alto",U184="Débil"),"Alto")</f>
        <v>#N/A</v>
      </c>
      <c r="W184" s="7" t="e" cm="1">
        <f t="array" ref="W184">_xlfn.IFS(V184="Bajo","Asumir",V184="Moderado","Reducir",V184="Por encima del promedio","Evitar",V184="Alto","Evitar")</f>
        <v>#N/A</v>
      </c>
      <c r="X184" s="4"/>
      <c r="Y184" s="5"/>
      <c r="Z184" s="4"/>
      <c r="AA184" s="4"/>
      <c r="AB184" s="8"/>
      <c r="AC184" s="5"/>
      <c r="AD184" s="21"/>
      <c r="AE184" s="21"/>
      <c r="AF184" s="5"/>
      <c r="AG184" s="8"/>
      <c r="AH184" s="5"/>
      <c r="AI184" s="21"/>
      <c r="AJ184" s="21"/>
      <c r="AK184" s="5"/>
      <c r="AL184" s="8"/>
      <c r="AM184" s="5"/>
      <c r="AN184" s="21"/>
      <c r="AO184" s="21"/>
      <c r="AP184" s="4"/>
      <c r="AQ184" s="8"/>
      <c r="AR184" s="5"/>
      <c r="AS184" s="21"/>
      <c r="AT184" s="21"/>
      <c r="AU184" s="4"/>
      <c r="AV184" s="8"/>
      <c r="AW184" s="5"/>
      <c r="AX184" s="21"/>
      <c r="AY184" s="21"/>
      <c r="AZ184" s="4"/>
      <c r="BA184" s="8"/>
      <c r="BB184" s="5"/>
      <c r="BC184" s="21"/>
      <c r="BD184" s="21"/>
      <c r="BE184" s="4"/>
      <c r="BF184" s="8"/>
      <c r="BG184" s="5"/>
      <c r="BH184" s="21"/>
      <c r="BI184" s="21"/>
      <c r="BJ184" s="4"/>
      <c r="BK184" s="8"/>
      <c r="BL184" s="5"/>
      <c r="BM184" s="21"/>
      <c r="BN184" s="21"/>
      <c r="BO184" s="4"/>
      <c r="BP184" s="8"/>
      <c r="BQ184" s="5"/>
      <c r="BR184" s="21"/>
      <c r="BS184" s="21"/>
      <c r="BT184" s="4"/>
      <c r="BU184" s="8"/>
      <c r="BV184" s="5"/>
      <c r="BW184" s="21"/>
      <c r="BX184" s="21"/>
      <c r="BY184" s="4"/>
      <c r="BZ184" s="8"/>
      <c r="CA184" s="5"/>
      <c r="CB184" s="21"/>
      <c r="CC184" s="21"/>
      <c r="CD184" s="4"/>
      <c r="CE184" s="8"/>
      <c r="CF184" s="5"/>
      <c r="CG184" s="21"/>
      <c r="CH184" s="21"/>
      <c r="CI184" s="4"/>
      <c r="CJ184" s="36"/>
      <c r="CK184" s="37"/>
    </row>
    <row r="185" spans="1:89" ht="49.5" customHeight="1" x14ac:dyDescent="0.2">
      <c r="A185" s="86"/>
      <c r="B185" s="5"/>
      <c r="C185" s="70"/>
      <c r="D185" s="70"/>
      <c r="E185" s="70"/>
      <c r="F185" s="4"/>
      <c r="G185" s="9"/>
      <c r="H185" s="20"/>
      <c r="I185" s="34"/>
      <c r="J185" s="6"/>
      <c r="K185" s="89"/>
      <c r="L185" s="90"/>
      <c r="M185" s="90"/>
      <c r="N185" s="90"/>
      <c r="O185" s="90"/>
      <c r="P185" s="90"/>
      <c r="Q185" s="89">
        <f t="shared" ref="Q185:Q208" si="12">SUM(L185:P185)</f>
        <v>0</v>
      </c>
      <c r="R185" s="89">
        <f t="shared" si="11"/>
        <v>0</v>
      </c>
      <c r="S185" s="88"/>
      <c r="T185" s="88"/>
      <c r="U185" s="35" t="str" cm="1">
        <f t="array" ref="U185">_xlfn.IFS(R185&lt;=0,"No aplica",R185&lt;=39,"Débil",R185&lt;=59,"Necesita mejora",R185&lt;=79,"Aceptable",R185&lt;=100,"Fuerte")</f>
        <v>No aplica</v>
      </c>
      <c r="V185" s="34" t="e" cm="1">
        <f t="array" ref="V185">_xlfn.IFS(AND(I185="Bajo",U185="Fuerte"),"Bajo",AND(I185="Bajo",U185="Aceptable"),"Bajo",AND(I185="Bajo",U185="Necesita mejora"),"Moderado",AND(I185="Bajo",U185="Débil"),"Por encima del promedio",AND(I185="Moderado",U185="Fuerte"),"Bajo",AND(I185="Moderado",U185="Aceptable"),"Moderado",AND(I185="Moderado",U185="Necesita mejora"),"Por encima del promedio",AND(I185="Moderado",U185="Débil"),"Alto",AND(I185="Por encima del promedio",U185="Fuerte"),"Moderado",AND(I185="Por encima del promedio",U185="Aceptable"),"Por encima del promedio",AND(I185="Por encima del promedio",U185="Necesita mejora"),"Alto",AND(I185="Por encima del promedio",U185="Débil"),"Alto",AND(I185="Alto",U185="Fuerte"),"Por encima del promedio",AND(I185="Alto",U185="Aceptable"),"Alto",AND(I185="Alto",U185="Necesita mejora"),"Alto",AND(I185="Alto",U185="Débil"),"Alto")</f>
        <v>#N/A</v>
      </c>
      <c r="W185" s="7" t="e" cm="1">
        <f t="array" ref="W185">_xlfn.IFS(V185="Bajo","Asumir",V185="Moderado","Reducir",V185="Por encima del promedio","Evitar",V185="Alto","Evitar")</f>
        <v>#N/A</v>
      </c>
      <c r="X185" s="4"/>
      <c r="Y185" s="5"/>
      <c r="Z185" s="4"/>
      <c r="AA185" s="4"/>
      <c r="AB185" s="8"/>
      <c r="AC185" s="5"/>
      <c r="AD185" s="21"/>
      <c r="AE185" s="21"/>
      <c r="AF185" s="5"/>
      <c r="AG185" s="8"/>
      <c r="AH185" s="5"/>
      <c r="AI185" s="21"/>
      <c r="AJ185" s="21"/>
      <c r="AK185" s="5"/>
      <c r="AL185" s="8"/>
      <c r="AM185" s="5"/>
      <c r="AN185" s="21"/>
      <c r="AO185" s="21"/>
      <c r="AP185" s="4"/>
      <c r="AQ185" s="8"/>
      <c r="AR185" s="5"/>
      <c r="AS185" s="21"/>
      <c r="AT185" s="21"/>
      <c r="AU185" s="4"/>
      <c r="AV185" s="8"/>
      <c r="AW185" s="5"/>
      <c r="AX185" s="21"/>
      <c r="AY185" s="21"/>
      <c r="AZ185" s="4"/>
      <c r="BA185" s="8"/>
      <c r="BB185" s="5"/>
      <c r="BC185" s="21"/>
      <c r="BD185" s="21"/>
      <c r="BE185" s="4"/>
      <c r="BF185" s="8"/>
      <c r="BG185" s="5"/>
      <c r="BH185" s="21"/>
      <c r="BI185" s="21"/>
      <c r="BJ185" s="4"/>
      <c r="BK185" s="8"/>
      <c r="BL185" s="5"/>
      <c r="BM185" s="21"/>
      <c r="BN185" s="21"/>
      <c r="BO185" s="4"/>
      <c r="BP185" s="8"/>
      <c r="BQ185" s="5"/>
      <c r="BR185" s="21"/>
      <c r="BS185" s="21"/>
      <c r="BT185" s="4"/>
      <c r="BU185" s="8"/>
      <c r="BV185" s="5"/>
      <c r="BW185" s="21"/>
      <c r="BX185" s="21"/>
      <c r="BY185" s="4"/>
      <c r="BZ185" s="8"/>
      <c r="CA185" s="5"/>
      <c r="CB185" s="21"/>
      <c r="CC185" s="21"/>
      <c r="CD185" s="4"/>
      <c r="CE185" s="8"/>
      <c r="CF185" s="5"/>
      <c r="CG185" s="21"/>
      <c r="CH185" s="21"/>
      <c r="CI185" s="4"/>
      <c r="CJ185" s="36"/>
      <c r="CK185" s="37"/>
    </row>
    <row r="186" spans="1:89" ht="49.5" customHeight="1" x14ac:dyDescent="0.2">
      <c r="A186" s="86"/>
      <c r="B186" s="5"/>
      <c r="C186" s="70"/>
      <c r="D186" s="70"/>
      <c r="E186" s="70"/>
      <c r="F186" s="4"/>
      <c r="G186" s="9"/>
      <c r="H186" s="20"/>
      <c r="I186" s="34"/>
      <c r="J186" s="6"/>
      <c r="K186" s="89"/>
      <c r="L186" s="90"/>
      <c r="M186" s="90"/>
      <c r="N186" s="90"/>
      <c r="O186" s="90"/>
      <c r="P186" s="90"/>
      <c r="Q186" s="89">
        <f t="shared" si="12"/>
        <v>0</v>
      </c>
      <c r="R186" s="89">
        <f t="shared" si="11"/>
        <v>0</v>
      </c>
      <c r="S186" s="88"/>
      <c r="T186" s="88"/>
      <c r="U186" s="35" t="str" cm="1">
        <f t="array" ref="U186">_xlfn.IFS(R186&lt;=0,"No aplica",R186&lt;=39,"Débil",R186&lt;=59,"Necesita mejora",R186&lt;=79,"Aceptable",R186&lt;=100,"Fuerte")</f>
        <v>No aplica</v>
      </c>
      <c r="V186" s="34" t="e" cm="1">
        <f t="array" ref="V186">_xlfn.IFS(AND(I186="Bajo",U186="Fuerte"),"Bajo",AND(I186="Bajo",U186="Aceptable"),"Bajo",AND(I186="Bajo",U186="Necesita mejora"),"Moderado",AND(I186="Bajo",U186="Débil"),"Por encima del promedio",AND(I186="Moderado",U186="Fuerte"),"Bajo",AND(I186="Moderado",U186="Aceptable"),"Moderado",AND(I186="Moderado",U186="Necesita mejora"),"Por encima del promedio",AND(I186="Moderado",U186="Débil"),"Alto",AND(I186="Por encima del promedio",U186="Fuerte"),"Moderado",AND(I186="Por encima del promedio",U186="Aceptable"),"Por encima del promedio",AND(I186="Por encima del promedio",U186="Necesita mejora"),"Alto",AND(I186="Por encima del promedio",U186="Débil"),"Alto",AND(I186="Alto",U186="Fuerte"),"Por encima del promedio",AND(I186="Alto",U186="Aceptable"),"Alto",AND(I186="Alto",U186="Necesita mejora"),"Alto",AND(I186="Alto",U186="Débil"),"Alto")</f>
        <v>#N/A</v>
      </c>
      <c r="W186" s="7" t="e" cm="1">
        <f t="array" ref="W186">_xlfn.IFS(V186="Bajo","Asumir",V186="Moderado","Reducir",V186="Por encima del promedio","Evitar",V186="Alto","Evitar")</f>
        <v>#N/A</v>
      </c>
      <c r="X186" s="4"/>
      <c r="Y186" s="5"/>
      <c r="Z186" s="4"/>
      <c r="AA186" s="4"/>
      <c r="AB186" s="8"/>
      <c r="AC186" s="5"/>
      <c r="AD186" s="21"/>
      <c r="AE186" s="21"/>
      <c r="AF186" s="5"/>
      <c r="AG186" s="8"/>
      <c r="AH186" s="5"/>
      <c r="AI186" s="21"/>
      <c r="AJ186" s="21"/>
      <c r="AK186" s="5"/>
      <c r="AL186" s="8"/>
      <c r="AM186" s="5"/>
      <c r="AN186" s="21"/>
      <c r="AO186" s="21"/>
      <c r="AP186" s="4"/>
      <c r="AQ186" s="8"/>
      <c r="AR186" s="5"/>
      <c r="AS186" s="21"/>
      <c r="AT186" s="21"/>
      <c r="AU186" s="4"/>
      <c r="AV186" s="8"/>
      <c r="AW186" s="5"/>
      <c r="AX186" s="21"/>
      <c r="AY186" s="21"/>
      <c r="AZ186" s="4"/>
      <c r="BA186" s="8"/>
      <c r="BB186" s="5"/>
      <c r="BC186" s="21"/>
      <c r="BD186" s="21"/>
      <c r="BE186" s="4"/>
      <c r="BF186" s="8"/>
      <c r="BG186" s="5"/>
      <c r="BH186" s="21"/>
      <c r="BI186" s="21"/>
      <c r="BJ186" s="4"/>
      <c r="BK186" s="8"/>
      <c r="BL186" s="5"/>
      <c r="BM186" s="21"/>
      <c r="BN186" s="21"/>
      <c r="BO186" s="4"/>
      <c r="BP186" s="8"/>
      <c r="BQ186" s="5"/>
      <c r="BR186" s="21"/>
      <c r="BS186" s="21"/>
      <c r="BT186" s="4"/>
      <c r="BU186" s="8"/>
      <c r="BV186" s="5"/>
      <c r="BW186" s="21"/>
      <c r="BX186" s="21"/>
      <c r="BY186" s="4"/>
      <c r="BZ186" s="8"/>
      <c r="CA186" s="5"/>
      <c r="CB186" s="21"/>
      <c r="CC186" s="21"/>
      <c r="CD186" s="4"/>
      <c r="CE186" s="8"/>
      <c r="CF186" s="5"/>
      <c r="CG186" s="21"/>
      <c r="CH186" s="21"/>
      <c r="CI186" s="4"/>
      <c r="CJ186" s="36"/>
      <c r="CK186" s="37"/>
    </row>
    <row r="187" spans="1:89" ht="49.5" customHeight="1" x14ac:dyDescent="0.2">
      <c r="A187" s="86"/>
      <c r="B187" s="5"/>
      <c r="C187" s="70"/>
      <c r="D187" s="70"/>
      <c r="E187" s="70"/>
      <c r="F187" s="4"/>
      <c r="G187" s="9"/>
      <c r="H187" s="20"/>
      <c r="I187" s="34"/>
      <c r="J187" s="6"/>
      <c r="K187" s="89"/>
      <c r="L187" s="90"/>
      <c r="M187" s="90"/>
      <c r="N187" s="90"/>
      <c r="O187" s="90"/>
      <c r="P187" s="90"/>
      <c r="Q187" s="89">
        <f t="shared" si="12"/>
        <v>0</v>
      </c>
      <c r="R187" s="89">
        <f t="shared" si="11"/>
        <v>0</v>
      </c>
      <c r="S187" s="88"/>
      <c r="T187" s="88"/>
      <c r="U187" s="35" t="str" cm="1">
        <f t="array" ref="U187">_xlfn.IFS(R187&lt;=0,"No aplica",R187&lt;=39,"Débil",R187&lt;=59,"Necesita mejora",R187&lt;=79,"Aceptable",R187&lt;=100,"Fuerte")</f>
        <v>No aplica</v>
      </c>
      <c r="V187" s="34" t="e" cm="1">
        <f t="array" ref="V187">_xlfn.IFS(AND(I187="Bajo",U187="Fuerte"),"Bajo",AND(I187="Bajo",U187="Aceptable"),"Bajo",AND(I187="Bajo",U187="Necesita mejora"),"Moderado",AND(I187="Bajo",U187="Débil"),"Por encima del promedio",AND(I187="Moderado",U187="Fuerte"),"Bajo",AND(I187="Moderado",U187="Aceptable"),"Moderado",AND(I187="Moderado",U187="Necesita mejora"),"Por encima del promedio",AND(I187="Moderado",U187="Débil"),"Alto",AND(I187="Por encima del promedio",U187="Fuerte"),"Moderado",AND(I187="Por encima del promedio",U187="Aceptable"),"Por encima del promedio",AND(I187="Por encima del promedio",U187="Necesita mejora"),"Alto",AND(I187="Por encima del promedio",U187="Débil"),"Alto",AND(I187="Alto",U187="Fuerte"),"Por encima del promedio",AND(I187="Alto",U187="Aceptable"),"Alto",AND(I187="Alto",U187="Necesita mejora"),"Alto",AND(I187="Alto",U187="Débil"),"Alto")</f>
        <v>#N/A</v>
      </c>
      <c r="W187" s="7" t="e" cm="1">
        <f t="array" ref="W187">_xlfn.IFS(V187="Bajo","Asumir",V187="Moderado","Reducir",V187="Por encima del promedio","Evitar",V187="Alto","Evitar")</f>
        <v>#N/A</v>
      </c>
      <c r="X187" s="4"/>
      <c r="Y187" s="5"/>
      <c r="Z187" s="4"/>
      <c r="AA187" s="4"/>
      <c r="AB187" s="8"/>
      <c r="AC187" s="5"/>
      <c r="AD187" s="21"/>
      <c r="AE187" s="21"/>
      <c r="AF187" s="5"/>
      <c r="AG187" s="8"/>
      <c r="AH187" s="5"/>
      <c r="AI187" s="21"/>
      <c r="AJ187" s="21"/>
      <c r="AK187" s="5"/>
      <c r="AL187" s="8"/>
      <c r="AM187" s="5"/>
      <c r="AN187" s="21"/>
      <c r="AO187" s="21"/>
      <c r="AP187" s="4"/>
      <c r="AQ187" s="8"/>
      <c r="AR187" s="5"/>
      <c r="AS187" s="21"/>
      <c r="AT187" s="21"/>
      <c r="AU187" s="4"/>
      <c r="AV187" s="8"/>
      <c r="AW187" s="5"/>
      <c r="AX187" s="21"/>
      <c r="AY187" s="21"/>
      <c r="AZ187" s="4"/>
      <c r="BA187" s="8"/>
      <c r="BB187" s="5"/>
      <c r="BC187" s="21"/>
      <c r="BD187" s="21"/>
      <c r="BE187" s="4"/>
      <c r="BF187" s="8"/>
      <c r="BG187" s="5"/>
      <c r="BH187" s="21"/>
      <c r="BI187" s="21"/>
      <c r="BJ187" s="4"/>
      <c r="BK187" s="8"/>
      <c r="BL187" s="5"/>
      <c r="BM187" s="21"/>
      <c r="BN187" s="21"/>
      <c r="BO187" s="4"/>
      <c r="BP187" s="8"/>
      <c r="BQ187" s="5"/>
      <c r="BR187" s="21"/>
      <c r="BS187" s="21"/>
      <c r="BT187" s="4"/>
      <c r="BU187" s="8"/>
      <c r="BV187" s="5"/>
      <c r="BW187" s="21"/>
      <c r="BX187" s="21"/>
      <c r="BY187" s="4"/>
      <c r="BZ187" s="8"/>
      <c r="CA187" s="5"/>
      <c r="CB187" s="21"/>
      <c r="CC187" s="21"/>
      <c r="CD187" s="4"/>
      <c r="CE187" s="8"/>
      <c r="CF187" s="5"/>
      <c r="CG187" s="21"/>
      <c r="CH187" s="21"/>
      <c r="CI187" s="4"/>
      <c r="CJ187" s="36"/>
      <c r="CK187" s="37"/>
    </row>
    <row r="188" spans="1:89" ht="49.5" customHeight="1" x14ac:dyDescent="0.2">
      <c r="A188" s="86"/>
      <c r="B188" s="5"/>
      <c r="C188" s="70"/>
      <c r="D188" s="70"/>
      <c r="E188" s="70"/>
      <c r="F188" s="4"/>
      <c r="G188" s="9"/>
      <c r="H188" s="20"/>
      <c r="I188" s="34"/>
      <c r="J188" s="6"/>
      <c r="K188" s="89"/>
      <c r="L188" s="90"/>
      <c r="M188" s="90"/>
      <c r="N188" s="90"/>
      <c r="O188" s="90"/>
      <c r="P188" s="90"/>
      <c r="Q188" s="89">
        <f t="shared" si="12"/>
        <v>0</v>
      </c>
      <c r="R188" s="89">
        <f t="shared" si="11"/>
        <v>0</v>
      </c>
      <c r="S188" s="88"/>
      <c r="T188" s="88"/>
      <c r="U188" s="35" t="str" cm="1">
        <f t="array" ref="U188">_xlfn.IFS(R188&lt;=0,"No aplica",R188&lt;=39,"Débil",R188&lt;=59,"Necesita mejora",R188&lt;=79,"Aceptable",R188&lt;=100,"Fuerte")</f>
        <v>No aplica</v>
      </c>
      <c r="V188" s="34" t="e" cm="1">
        <f t="array" ref="V188">_xlfn.IFS(AND(I188="Bajo",U188="Fuerte"),"Bajo",AND(I188="Bajo",U188="Aceptable"),"Bajo",AND(I188="Bajo",U188="Necesita mejora"),"Moderado",AND(I188="Bajo",U188="Débil"),"Por encima del promedio",AND(I188="Moderado",U188="Fuerte"),"Bajo",AND(I188="Moderado",U188="Aceptable"),"Moderado",AND(I188="Moderado",U188="Necesita mejora"),"Por encima del promedio",AND(I188="Moderado",U188="Débil"),"Alto",AND(I188="Por encima del promedio",U188="Fuerte"),"Moderado",AND(I188="Por encima del promedio",U188="Aceptable"),"Por encima del promedio",AND(I188="Por encima del promedio",U188="Necesita mejora"),"Alto",AND(I188="Por encima del promedio",U188="Débil"),"Alto",AND(I188="Alto",U188="Fuerte"),"Por encima del promedio",AND(I188="Alto",U188="Aceptable"),"Alto",AND(I188="Alto",U188="Necesita mejora"),"Alto",AND(I188="Alto",U188="Débil"),"Alto")</f>
        <v>#N/A</v>
      </c>
      <c r="W188" s="7" t="e" cm="1">
        <f t="array" ref="W188">_xlfn.IFS(V188="Bajo","Asumir",V188="Moderado","Reducir",V188="Por encima del promedio","Evitar",V188="Alto","Evitar")</f>
        <v>#N/A</v>
      </c>
      <c r="X188" s="4"/>
      <c r="Y188" s="5"/>
      <c r="Z188" s="4"/>
      <c r="AA188" s="4"/>
      <c r="AB188" s="8"/>
      <c r="AC188" s="5"/>
      <c r="AD188" s="21"/>
      <c r="AE188" s="21"/>
      <c r="AF188" s="5"/>
      <c r="AG188" s="8"/>
      <c r="AH188" s="5"/>
      <c r="AI188" s="21"/>
      <c r="AJ188" s="21"/>
      <c r="AK188" s="5"/>
      <c r="AL188" s="8"/>
      <c r="AM188" s="5"/>
      <c r="AN188" s="21"/>
      <c r="AO188" s="21"/>
      <c r="AP188" s="4"/>
      <c r="AQ188" s="8"/>
      <c r="AR188" s="5"/>
      <c r="AS188" s="21"/>
      <c r="AT188" s="21"/>
      <c r="AU188" s="4"/>
      <c r="AV188" s="8"/>
      <c r="AW188" s="5"/>
      <c r="AX188" s="21"/>
      <c r="AY188" s="21"/>
      <c r="AZ188" s="4"/>
      <c r="BA188" s="8"/>
      <c r="BB188" s="5"/>
      <c r="BC188" s="21"/>
      <c r="BD188" s="21"/>
      <c r="BE188" s="4"/>
      <c r="BF188" s="8"/>
      <c r="BG188" s="5"/>
      <c r="BH188" s="21"/>
      <c r="BI188" s="21"/>
      <c r="BJ188" s="4"/>
      <c r="BK188" s="8"/>
      <c r="BL188" s="5"/>
      <c r="BM188" s="21"/>
      <c r="BN188" s="21"/>
      <c r="BO188" s="4"/>
      <c r="BP188" s="8"/>
      <c r="BQ188" s="5"/>
      <c r="BR188" s="21"/>
      <c r="BS188" s="21"/>
      <c r="BT188" s="4"/>
      <c r="BU188" s="8"/>
      <c r="BV188" s="5"/>
      <c r="BW188" s="21"/>
      <c r="BX188" s="21"/>
      <c r="BY188" s="4"/>
      <c r="BZ188" s="8"/>
      <c r="CA188" s="5"/>
      <c r="CB188" s="21"/>
      <c r="CC188" s="21"/>
      <c r="CD188" s="4"/>
      <c r="CE188" s="8"/>
      <c r="CF188" s="5"/>
      <c r="CG188" s="21"/>
      <c r="CH188" s="21"/>
      <c r="CI188" s="4"/>
      <c r="CJ188" s="36"/>
      <c r="CK188" s="37"/>
    </row>
    <row r="189" spans="1:89" ht="49.5" customHeight="1" x14ac:dyDescent="0.2">
      <c r="A189" s="86"/>
      <c r="B189" s="5"/>
      <c r="C189" s="70"/>
      <c r="D189" s="70"/>
      <c r="E189" s="70"/>
      <c r="F189" s="4"/>
      <c r="G189" s="9"/>
      <c r="H189" s="20"/>
      <c r="I189" s="34"/>
      <c r="J189" s="6"/>
      <c r="K189" s="89"/>
      <c r="L189" s="90"/>
      <c r="M189" s="90"/>
      <c r="N189" s="90"/>
      <c r="O189" s="90"/>
      <c r="P189" s="90"/>
      <c r="Q189" s="89">
        <f t="shared" si="12"/>
        <v>0</v>
      </c>
      <c r="R189" s="89">
        <f t="shared" si="11"/>
        <v>0</v>
      </c>
      <c r="S189" s="88"/>
      <c r="T189" s="88"/>
      <c r="U189" s="35" t="str" cm="1">
        <f t="array" ref="U189">_xlfn.IFS(R189&lt;=0,"No aplica",R189&lt;=39,"Débil",R189&lt;=59,"Necesita mejora",R189&lt;=79,"Aceptable",R189&lt;=100,"Fuerte")</f>
        <v>No aplica</v>
      </c>
      <c r="V189" s="34" t="e" cm="1">
        <f t="array" ref="V189">_xlfn.IFS(AND(I189="Bajo",U189="Fuerte"),"Bajo",AND(I189="Bajo",U189="Aceptable"),"Bajo",AND(I189="Bajo",U189="Necesita mejora"),"Moderado",AND(I189="Bajo",U189="Débil"),"Por encima del promedio",AND(I189="Moderado",U189="Fuerte"),"Bajo",AND(I189="Moderado",U189="Aceptable"),"Moderado",AND(I189="Moderado",U189="Necesita mejora"),"Por encima del promedio",AND(I189="Moderado",U189="Débil"),"Alto",AND(I189="Por encima del promedio",U189="Fuerte"),"Moderado",AND(I189="Por encima del promedio",U189="Aceptable"),"Por encima del promedio",AND(I189="Por encima del promedio",U189="Necesita mejora"),"Alto",AND(I189="Por encima del promedio",U189="Débil"),"Alto",AND(I189="Alto",U189="Fuerte"),"Por encima del promedio",AND(I189="Alto",U189="Aceptable"),"Alto",AND(I189="Alto",U189="Necesita mejora"),"Alto",AND(I189="Alto",U189="Débil"),"Alto")</f>
        <v>#N/A</v>
      </c>
      <c r="W189" s="7" t="e" cm="1">
        <f t="array" ref="W189">_xlfn.IFS(V189="Bajo","Asumir",V189="Moderado","Reducir",V189="Por encima del promedio","Evitar",V189="Alto","Evitar")</f>
        <v>#N/A</v>
      </c>
      <c r="X189" s="4"/>
      <c r="Y189" s="5"/>
      <c r="Z189" s="4"/>
      <c r="AA189" s="4"/>
      <c r="AB189" s="8"/>
      <c r="AC189" s="5"/>
      <c r="AD189" s="21"/>
      <c r="AE189" s="21"/>
      <c r="AF189" s="5"/>
      <c r="AG189" s="8"/>
      <c r="AH189" s="5"/>
      <c r="AI189" s="21"/>
      <c r="AJ189" s="21"/>
      <c r="AK189" s="5"/>
      <c r="AL189" s="8"/>
      <c r="AM189" s="5"/>
      <c r="AN189" s="21"/>
      <c r="AO189" s="21"/>
      <c r="AP189" s="4"/>
      <c r="AQ189" s="8"/>
      <c r="AR189" s="5"/>
      <c r="AS189" s="21"/>
      <c r="AT189" s="21"/>
      <c r="AU189" s="4"/>
      <c r="AV189" s="8"/>
      <c r="AW189" s="5"/>
      <c r="AX189" s="21"/>
      <c r="AY189" s="21"/>
      <c r="AZ189" s="4"/>
      <c r="BA189" s="8"/>
      <c r="BB189" s="5"/>
      <c r="BC189" s="21"/>
      <c r="BD189" s="21"/>
      <c r="BE189" s="4"/>
      <c r="BF189" s="8"/>
      <c r="BG189" s="5"/>
      <c r="BH189" s="21"/>
      <c r="BI189" s="21"/>
      <c r="BJ189" s="4"/>
      <c r="BK189" s="8"/>
      <c r="BL189" s="5"/>
      <c r="BM189" s="21"/>
      <c r="BN189" s="21"/>
      <c r="BO189" s="4"/>
      <c r="BP189" s="8"/>
      <c r="BQ189" s="5"/>
      <c r="BR189" s="21"/>
      <c r="BS189" s="21"/>
      <c r="BT189" s="4"/>
      <c r="BU189" s="8"/>
      <c r="BV189" s="5"/>
      <c r="BW189" s="21"/>
      <c r="BX189" s="21"/>
      <c r="BY189" s="4"/>
      <c r="BZ189" s="8"/>
      <c r="CA189" s="5"/>
      <c r="CB189" s="21"/>
      <c r="CC189" s="21"/>
      <c r="CD189" s="4"/>
      <c r="CE189" s="8"/>
      <c r="CF189" s="5"/>
      <c r="CG189" s="21"/>
      <c r="CH189" s="21"/>
      <c r="CI189" s="4"/>
      <c r="CJ189" s="36"/>
      <c r="CK189" s="37"/>
    </row>
    <row r="190" spans="1:89" ht="49.5" customHeight="1" x14ac:dyDescent="0.2">
      <c r="A190" s="86"/>
      <c r="B190" s="5"/>
      <c r="C190" s="70"/>
      <c r="D190" s="70"/>
      <c r="E190" s="70"/>
      <c r="F190" s="4"/>
      <c r="G190" s="9"/>
      <c r="H190" s="20"/>
      <c r="I190" s="34"/>
      <c r="J190" s="6"/>
      <c r="K190" s="89"/>
      <c r="L190" s="90"/>
      <c r="M190" s="90"/>
      <c r="N190" s="90"/>
      <c r="O190" s="90"/>
      <c r="P190" s="90"/>
      <c r="Q190" s="89">
        <f t="shared" si="12"/>
        <v>0</v>
      </c>
      <c r="R190" s="89">
        <f t="shared" si="11"/>
        <v>0</v>
      </c>
      <c r="S190" s="88"/>
      <c r="T190" s="88"/>
      <c r="U190" s="35" t="str" cm="1">
        <f t="array" ref="U190">_xlfn.IFS(R190&lt;=0,"No aplica",R190&lt;=39,"Débil",R190&lt;=59,"Necesita mejora",R190&lt;=79,"Aceptable",R190&lt;=100,"Fuerte")</f>
        <v>No aplica</v>
      </c>
      <c r="V190" s="34" t="e" cm="1">
        <f t="array" ref="V190">_xlfn.IFS(AND(I190="Bajo",U190="Fuerte"),"Bajo",AND(I190="Bajo",U190="Aceptable"),"Bajo",AND(I190="Bajo",U190="Necesita mejora"),"Moderado",AND(I190="Bajo",U190="Débil"),"Por encima del promedio",AND(I190="Moderado",U190="Fuerte"),"Bajo",AND(I190="Moderado",U190="Aceptable"),"Moderado",AND(I190="Moderado",U190="Necesita mejora"),"Por encima del promedio",AND(I190="Moderado",U190="Débil"),"Alto",AND(I190="Por encima del promedio",U190="Fuerte"),"Moderado",AND(I190="Por encima del promedio",U190="Aceptable"),"Por encima del promedio",AND(I190="Por encima del promedio",U190="Necesita mejora"),"Alto",AND(I190="Por encima del promedio",U190="Débil"),"Alto",AND(I190="Alto",U190="Fuerte"),"Por encima del promedio",AND(I190="Alto",U190="Aceptable"),"Alto",AND(I190="Alto",U190="Necesita mejora"),"Alto",AND(I190="Alto",U190="Débil"),"Alto")</f>
        <v>#N/A</v>
      </c>
      <c r="W190" s="7" t="e" cm="1">
        <f t="array" ref="W190">_xlfn.IFS(V190="Bajo","Asumir",V190="Moderado","Reducir",V190="Por encima del promedio","Evitar",V190="Alto","Evitar")</f>
        <v>#N/A</v>
      </c>
      <c r="X190" s="4"/>
      <c r="Y190" s="5"/>
      <c r="Z190" s="4"/>
      <c r="AA190" s="4"/>
      <c r="AB190" s="8"/>
      <c r="AC190" s="5"/>
      <c r="AD190" s="21"/>
      <c r="AE190" s="21"/>
      <c r="AF190" s="5"/>
      <c r="AG190" s="8"/>
      <c r="AH190" s="5"/>
      <c r="AI190" s="21"/>
      <c r="AJ190" s="21"/>
      <c r="AK190" s="5"/>
      <c r="AL190" s="8"/>
      <c r="AM190" s="5"/>
      <c r="AN190" s="21"/>
      <c r="AO190" s="21"/>
      <c r="AP190" s="4"/>
      <c r="AQ190" s="8"/>
      <c r="AR190" s="5"/>
      <c r="AS190" s="21"/>
      <c r="AT190" s="21"/>
      <c r="AU190" s="4"/>
      <c r="AV190" s="8"/>
      <c r="AW190" s="5"/>
      <c r="AX190" s="21"/>
      <c r="AY190" s="21"/>
      <c r="AZ190" s="4"/>
      <c r="BA190" s="8"/>
      <c r="BB190" s="5"/>
      <c r="BC190" s="21"/>
      <c r="BD190" s="21"/>
      <c r="BE190" s="4"/>
      <c r="BF190" s="8"/>
      <c r="BG190" s="5"/>
      <c r="BH190" s="21"/>
      <c r="BI190" s="21"/>
      <c r="BJ190" s="4"/>
      <c r="BK190" s="8"/>
      <c r="BL190" s="5"/>
      <c r="BM190" s="21"/>
      <c r="BN190" s="21"/>
      <c r="BO190" s="4"/>
      <c r="BP190" s="8"/>
      <c r="BQ190" s="5"/>
      <c r="BR190" s="21"/>
      <c r="BS190" s="21"/>
      <c r="BT190" s="4"/>
      <c r="BU190" s="8"/>
      <c r="BV190" s="5"/>
      <c r="BW190" s="21"/>
      <c r="BX190" s="21"/>
      <c r="BY190" s="4"/>
      <c r="BZ190" s="8"/>
      <c r="CA190" s="5"/>
      <c r="CB190" s="21"/>
      <c r="CC190" s="21"/>
      <c r="CD190" s="4"/>
      <c r="CE190" s="8"/>
      <c r="CF190" s="5"/>
      <c r="CG190" s="21"/>
      <c r="CH190" s="21"/>
      <c r="CI190" s="4"/>
      <c r="CJ190" s="36"/>
      <c r="CK190" s="37"/>
    </row>
    <row r="191" spans="1:89" ht="49.5" customHeight="1" x14ac:dyDescent="0.2">
      <c r="A191" s="86"/>
      <c r="B191" s="5"/>
      <c r="C191" s="70"/>
      <c r="D191" s="70"/>
      <c r="E191" s="70"/>
      <c r="F191" s="4"/>
      <c r="G191" s="9"/>
      <c r="H191" s="20"/>
      <c r="I191" s="34"/>
      <c r="J191" s="6"/>
      <c r="K191" s="89"/>
      <c r="L191" s="90"/>
      <c r="M191" s="90"/>
      <c r="N191" s="90"/>
      <c r="O191" s="90"/>
      <c r="P191" s="90"/>
      <c r="Q191" s="89">
        <f t="shared" si="12"/>
        <v>0</v>
      </c>
      <c r="R191" s="89">
        <f t="shared" si="11"/>
        <v>0</v>
      </c>
      <c r="S191" s="88"/>
      <c r="T191" s="88"/>
      <c r="U191" s="35" t="str" cm="1">
        <f t="array" ref="U191">_xlfn.IFS(R191&lt;=0,"No aplica",R191&lt;=39,"Débil",R191&lt;=59,"Necesita mejora",R191&lt;=79,"Aceptable",R191&lt;=100,"Fuerte")</f>
        <v>No aplica</v>
      </c>
      <c r="V191" s="34" t="e" cm="1">
        <f t="array" ref="V191">_xlfn.IFS(AND(I191="Bajo",U191="Fuerte"),"Bajo",AND(I191="Bajo",U191="Aceptable"),"Bajo",AND(I191="Bajo",U191="Necesita mejora"),"Moderado",AND(I191="Bajo",U191="Débil"),"Por encima del promedio",AND(I191="Moderado",U191="Fuerte"),"Bajo",AND(I191="Moderado",U191="Aceptable"),"Moderado",AND(I191="Moderado",U191="Necesita mejora"),"Por encima del promedio",AND(I191="Moderado",U191="Débil"),"Alto",AND(I191="Por encima del promedio",U191="Fuerte"),"Moderado",AND(I191="Por encima del promedio",U191="Aceptable"),"Por encima del promedio",AND(I191="Por encima del promedio",U191="Necesita mejora"),"Alto",AND(I191="Por encima del promedio",U191="Débil"),"Alto",AND(I191="Alto",U191="Fuerte"),"Por encima del promedio",AND(I191="Alto",U191="Aceptable"),"Alto",AND(I191="Alto",U191="Necesita mejora"),"Alto",AND(I191="Alto",U191="Débil"),"Alto")</f>
        <v>#N/A</v>
      </c>
      <c r="W191" s="7" t="e" cm="1">
        <f t="array" ref="W191">_xlfn.IFS(V191="Bajo","Asumir",V191="Moderado","Reducir",V191="Por encima del promedio","Evitar",V191="Alto","Evitar")</f>
        <v>#N/A</v>
      </c>
      <c r="X191" s="4"/>
      <c r="Y191" s="5"/>
      <c r="Z191" s="4"/>
      <c r="AA191" s="4"/>
      <c r="AB191" s="8"/>
      <c r="AC191" s="5"/>
      <c r="AD191" s="21"/>
      <c r="AE191" s="21"/>
      <c r="AF191" s="5"/>
      <c r="AG191" s="8"/>
      <c r="AH191" s="5"/>
      <c r="AI191" s="21"/>
      <c r="AJ191" s="21"/>
      <c r="AK191" s="5"/>
      <c r="AL191" s="8"/>
      <c r="AM191" s="5"/>
      <c r="AN191" s="21"/>
      <c r="AO191" s="21"/>
      <c r="AP191" s="4"/>
      <c r="AQ191" s="8"/>
      <c r="AR191" s="5"/>
      <c r="AS191" s="21"/>
      <c r="AT191" s="21"/>
      <c r="AU191" s="4"/>
      <c r="AV191" s="8"/>
      <c r="AW191" s="5"/>
      <c r="AX191" s="21"/>
      <c r="AY191" s="21"/>
      <c r="AZ191" s="4"/>
      <c r="BA191" s="8"/>
      <c r="BB191" s="5"/>
      <c r="BC191" s="21"/>
      <c r="BD191" s="21"/>
      <c r="BE191" s="4"/>
      <c r="BF191" s="8"/>
      <c r="BG191" s="5"/>
      <c r="BH191" s="21"/>
      <c r="BI191" s="21"/>
      <c r="BJ191" s="4"/>
      <c r="BK191" s="8"/>
      <c r="BL191" s="5"/>
      <c r="BM191" s="21"/>
      <c r="BN191" s="21"/>
      <c r="BO191" s="4"/>
      <c r="BP191" s="8"/>
      <c r="BQ191" s="5"/>
      <c r="BR191" s="21"/>
      <c r="BS191" s="21"/>
      <c r="BT191" s="4"/>
      <c r="BU191" s="8"/>
      <c r="BV191" s="5"/>
      <c r="BW191" s="21"/>
      <c r="BX191" s="21"/>
      <c r="BY191" s="4"/>
      <c r="BZ191" s="8"/>
      <c r="CA191" s="5"/>
      <c r="CB191" s="21"/>
      <c r="CC191" s="21"/>
      <c r="CD191" s="4"/>
      <c r="CE191" s="8"/>
      <c r="CF191" s="5"/>
      <c r="CG191" s="21"/>
      <c r="CH191" s="21"/>
      <c r="CI191" s="4"/>
      <c r="CJ191" s="36"/>
      <c r="CK191" s="37"/>
    </row>
    <row r="192" spans="1:89" ht="49.5" customHeight="1" x14ac:dyDescent="0.2">
      <c r="A192" s="86"/>
      <c r="B192" s="5"/>
      <c r="C192" s="70"/>
      <c r="D192" s="70"/>
      <c r="E192" s="70"/>
      <c r="F192" s="4"/>
      <c r="G192" s="9"/>
      <c r="H192" s="20"/>
      <c r="I192" s="34"/>
      <c r="J192" s="6"/>
      <c r="K192" s="89"/>
      <c r="L192" s="90"/>
      <c r="M192" s="90"/>
      <c r="N192" s="90"/>
      <c r="O192" s="90"/>
      <c r="P192" s="90"/>
      <c r="Q192" s="89">
        <f t="shared" si="12"/>
        <v>0</v>
      </c>
      <c r="R192" s="89">
        <f t="shared" si="11"/>
        <v>0</v>
      </c>
      <c r="S192" s="88"/>
      <c r="T192" s="88"/>
      <c r="U192" s="35" t="str" cm="1">
        <f t="array" ref="U192">_xlfn.IFS(R192&lt;=0,"No aplica",R192&lt;=39,"Débil",R192&lt;=59,"Necesita mejora",R192&lt;=79,"Aceptable",R192&lt;=100,"Fuerte")</f>
        <v>No aplica</v>
      </c>
      <c r="V192" s="34" t="e" cm="1">
        <f t="array" ref="V192">_xlfn.IFS(AND(I192="Bajo",U192="Fuerte"),"Bajo",AND(I192="Bajo",U192="Aceptable"),"Bajo",AND(I192="Bajo",U192="Necesita mejora"),"Moderado",AND(I192="Bajo",U192="Débil"),"Por encima del promedio",AND(I192="Moderado",U192="Fuerte"),"Bajo",AND(I192="Moderado",U192="Aceptable"),"Moderado",AND(I192="Moderado",U192="Necesita mejora"),"Por encima del promedio",AND(I192="Moderado",U192="Débil"),"Alto",AND(I192="Por encima del promedio",U192="Fuerte"),"Moderado",AND(I192="Por encima del promedio",U192="Aceptable"),"Por encima del promedio",AND(I192="Por encima del promedio",U192="Necesita mejora"),"Alto",AND(I192="Por encima del promedio",U192="Débil"),"Alto",AND(I192="Alto",U192="Fuerte"),"Por encima del promedio",AND(I192="Alto",U192="Aceptable"),"Alto",AND(I192="Alto",U192="Necesita mejora"),"Alto",AND(I192="Alto",U192="Débil"),"Alto")</f>
        <v>#N/A</v>
      </c>
      <c r="W192" s="7" t="e" cm="1">
        <f t="array" ref="W192">_xlfn.IFS(V192="Bajo","Asumir",V192="Moderado","Reducir",V192="Por encima del promedio","Evitar",V192="Alto","Evitar")</f>
        <v>#N/A</v>
      </c>
      <c r="X192" s="4"/>
      <c r="Y192" s="5"/>
      <c r="Z192" s="4"/>
      <c r="AA192" s="4"/>
      <c r="AB192" s="8"/>
      <c r="AC192" s="5"/>
      <c r="AD192" s="21"/>
      <c r="AE192" s="21"/>
      <c r="AF192" s="5"/>
      <c r="AG192" s="8"/>
      <c r="AH192" s="5"/>
      <c r="AI192" s="21"/>
      <c r="AJ192" s="21"/>
      <c r="AK192" s="5"/>
      <c r="AL192" s="8"/>
      <c r="AM192" s="5"/>
      <c r="AN192" s="21"/>
      <c r="AO192" s="21"/>
      <c r="AP192" s="4"/>
      <c r="AQ192" s="8"/>
      <c r="AR192" s="5"/>
      <c r="AS192" s="21"/>
      <c r="AT192" s="21"/>
      <c r="AU192" s="4"/>
      <c r="AV192" s="8"/>
      <c r="AW192" s="5"/>
      <c r="AX192" s="21"/>
      <c r="AY192" s="21"/>
      <c r="AZ192" s="4"/>
      <c r="BA192" s="8"/>
      <c r="BB192" s="5"/>
      <c r="BC192" s="21"/>
      <c r="BD192" s="21"/>
      <c r="BE192" s="4"/>
      <c r="BF192" s="8"/>
      <c r="BG192" s="5"/>
      <c r="BH192" s="21"/>
      <c r="BI192" s="21"/>
      <c r="BJ192" s="4"/>
      <c r="BK192" s="8"/>
      <c r="BL192" s="5"/>
      <c r="BM192" s="21"/>
      <c r="BN192" s="21"/>
      <c r="BO192" s="4"/>
      <c r="BP192" s="8"/>
      <c r="BQ192" s="5"/>
      <c r="BR192" s="21"/>
      <c r="BS192" s="21"/>
      <c r="BT192" s="4"/>
      <c r="BU192" s="8"/>
      <c r="BV192" s="5"/>
      <c r="BW192" s="21"/>
      <c r="BX192" s="21"/>
      <c r="BY192" s="4"/>
      <c r="BZ192" s="8"/>
      <c r="CA192" s="5"/>
      <c r="CB192" s="21"/>
      <c r="CC192" s="21"/>
      <c r="CD192" s="4"/>
      <c r="CE192" s="8"/>
      <c r="CF192" s="5"/>
      <c r="CG192" s="21"/>
      <c r="CH192" s="21"/>
      <c r="CI192" s="4"/>
      <c r="CJ192" s="36"/>
      <c r="CK192" s="37"/>
    </row>
    <row r="193" spans="1:89" ht="49.5" customHeight="1" x14ac:dyDescent="0.2">
      <c r="A193" s="86"/>
      <c r="B193" s="5"/>
      <c r="C193" s="70"/>
      <c r="D193" s="70"/>
      <c r="E193" s="70"/>
      <c r="F193" s="4"/>
      <c r="G193" s="9"/>
      <c r="H193" s="20"/>
      <c r="I193" s="34"/>
      <c r="J193" s="6"/>
      <c r="K193" s="89"/>
      <c r="L193" s="90"/>
      <c r="M193" s="90"/>
      <c r="N193" s="90"/>
      <c r="O193" s="90"/>
      <c r="P193" s="90"/>
      <c r="Q193" s="89">
        <f t="shared" si="12"/>
        <v>0</v>
      </c>
      <c r="R193" s="89">
        <f t="shared" si="11"/>
        <v>0</v>
      </c>
      <c r="S193" s="88"/>
      <c r="T193" s="88"/>
      <c r="U193" s="35" t="str" cm="1">
        <f t="array" ref="U193">_xlfn.IFS(R193&lt;=0,"No aplica",R193&lt;=39,"Débil",R193&lt;=59,"Necesita mejora",R193&lt;=79,"Aceptable",R193&lt;=100,"Fuerte")</f>
        <v>No aplica</v>
      </c>
      <c r="V193" s="34" t="e" cm="1">
        <f t="array" ref="V193">_xlfn.IFS(AND(I193="Bajo",U193="Fuerte"),"Bajo",AND(I193="Bajo",U193="Aceptable"),"Bajo",AND(I193="Bajo",U193="Necesita mejora"),"Moderado",AND(I193="Bajo",U193="Débil"),"Por encima del promedio",AND(I193="Moderado",U193="Fuerte"),"Bajo",AND(I193="Moderado",U193="Aceptable"),"Moderado",AND(I193="Moderado",U193="Necesita mejora"),"Por encima del promedio",AND(I193="Moderado",U193="Débil"),"Alto",AND(I193="Por encima del promedio",U193="Fuerte"),"Moderado",AND(I193="Por encima del promedio",U193="Aceptable"),"Por encima del promedio",AND(I193="Por encima del promedio",U193="Necesita mejora"),"Alto",AND(I193="Por encima del promedio",U193="Débil"),"Alto",AND(I193="Alto",U193="Fuerte"),"Por encima del promedio",AND(I193="Alto",U193="Aceptable"),"Alto",AND(I193="Alto",U193="Necesita mejora"),"Alto",AND(I193="Alto",U193="Débil"),"Alto")</f>
        <v>#N/A</v>
      </c>
      <c r="W193" s="7" t="e" cm="1">
        <f t="array" ref="W193">_xlfn.IFS(V193="Bajo","Asumir",V193="Moderado","Reducir",V193="Por encima del promedio","Evitar",V193="Alto","Evitar")</f>
        <v>#N/A</v>
      </c>
      <c r="X193" s="4"/>
      <c r="Y193" s="5"/>
      <c r="Z193" s="4"/>
      <c r="AA193" s="4"/>
      <c r="AB193" s="8"/>
      <c r="AC193" s="5"/>
      <c r="AD193" s="21"/>
      <c r="AE193" s="21"/>
      <c r="AF193" s="5"/>
      <c r="AG193" s="8"/>
      <c r="AH193" s="5"/>
      <c r="AI193" s="21"/>
      <c r="AJ193" s="21"/>
      <c r="AK193" s="5"/>
      <c r="AL193" s="8"/>
      <c r="AM193" s="5"/>
      <c r="AN193" s="21"/>
      <c r="AO193" s="21"/>
      <c r="AP193" s="4"/>
      <c r="AQ193" s="8"/>
      <c r="AR193" s="5"/>
      <c r="AS193" s="21"/>
      <c r="AT193" s="21"/>
      <c r="AU193" s="4"/>
      <c r="AV193" s="8"/>
      <c r="AW193" s="5"/>
      <c r="AX193" s="21"/>
      <c r="AY193" s="21"/>
      <c r="AZ193" s="4"/>
      <c r="BA193" s="8"/>
      <c r="BB193" s="5"/>
      <c r="BC193" s="21"/>
      <c r="BD193" s="21"/>
      <c r="BE193" s="4"/>
      <c r="BF193" s="8"/>
      <c r="BG193" s="5"/>
      <c r="BH193" s="21"/>
      <c r="BI193" s="21"/>
      <c r="BJ193" s="4"/>
      <c r="BK193" s="8"/>
      <c r="BL193" s="5"/>
      <c r="BM193" s="21"/>
      <c r="BN193" s="21"/>
      <c r="BO193" s="4"/>
      <c r="BP193" s="8"/>
      <c r="BQ193" s="5"/>
      <c r="BR193" s="21"/>
      <c r="BS193" s="21"/>
      <c r="BT193" s="4"/>
      <c r="BU193" s="8"/>
      <c r="BV193" s="5"/>
      <c r="BW193" s="21"/>
      <c r="BX193" s="21"/>
      <c r="BY193" s="4"/>
      <c r="BZ193" s="8"/>
      <c r="CA193" s="5"/>
      <c r="CB193" s="21"/>
      <c r="CC193" s="21"/>
      <c r="CD193" s="4"/>
      <c r="CE193" s="8"/>
      <c r="CF193" s="5"/>
      <c r="CG193" s="21"/>
      <c r="CH193" s="21"/>
      <c r="CI193" s="4"/>
      <c r="CJ193" s="36"/>
      <c r="CK193" s="37"/>
    </row>
    <row r="194" spans="1:89" ht="49.5" customHeight="1" x14ac:dyDescent="0.2">
      <c r="A194" s="86"/>
      <c r="B194" s="5"/>
      <c r="C194" s="70"/>
      <c r="D194" s="70"/>
      <c r="E194" s="70"/>
      <c r="F194" s="4"/>
      <c r="G194" s="9"/>
      <c r="H194" s="20"/>
      <c r="I194" s="34"/>
      <c r="J194" s="6"/>
      <c r="K194" s="89"/>
      <c r="L194" s="90"/>
      <c r="M194" s="90"/>
      <c r="N194" s="90"/>
      <c r="O194" s="90"/>
      <c r="P194" s="90"/>
      <c r="Q194" s="89">
        <f t="shared" si="12"/>
        <v>0</v>
      </c>
      <c r="R194" s="89">
        <f t="shared" si="11"/>
        <v>0</v>
      </c>
      <c r="S194" s="88"/>
      <c r="T194" s="88"/>
      <c r="U194" s="35" t="str" cm="1">
        <f t="array" ref="U194">_xlfn.IFS(R194&lt;=0,"No aplica",R194&lt;=39,"Débil",R194&lt;=59,"Necesita mejora",R194&lt;=79,"Aceptable",R194&lt;=100,"Fuerte")</f>
        <v>No aplica</v>
      </c>
      <c r="V194" s="34" t="e" cm="1">
        <f t="array" ref="V194">_xlfn.IFS(AND(I194="Bajo",U194="Fuerte"),"Bajo",AND(I194="Bajo",U194="Aceptable"),"Bajo",AND(I194="Bajo",U194="Necesita mejora"),"Moderado",AND(I194="Bajo",U194="Débil"),"Por encima del promedio",AND(I194="Moderado",U194="Fuerte"),"Bajo",AND(I194="Moderado",U194="Aceptable"),"Moderado",AND(I194="Moderado",U194="Necesita mejora"),"Por encima del promedio",AND(I194="Moderado",U194="Débil"),"Alto",AND(I194="Por encima del promedio",U194="Fuerte"),"Moderado",AND(I194="Por encima del promedio",U194="Aceptable"),"Por encima del promedio",AND(I194="Por encima del promedio",U194="Necesita mejora"),"Alto",AND(I194="Por encima del promedio",U194="Débil"),"Alto",AND(I194="Alto",U194="Fuerte"),"Por encima del promedio",AND(I194="Alto",U194="Aceptable"),"Alto",AND(I194="Alto",U194="Necesita mejora"),"Alto",AND(I194="Alto",U194="Débil"),"Alto")</f>
        <v>#N/A</v>
      </c>
      <c r="W194" s="7" t="e" cm="1">
        <f t="array" ref="W194">_xlfn.IFS(V194="Bajo","Asumir",V194="Moderado","Reducir",V194="Por encima del promedio","Evitar",V194="Alto","Evitar")</f>
        <v>#N/A</v>
      </c>
      <c r="X194" s="4"/>
      <c r="Y194" s="5"/>
      <c r="Z194" s="4"/>
      <c r="AA194" s="4"/>
      <c r="AB194" s="8"/>
      <c r="AC194" s="5"/>
      <c r="AD194" s="21"/>
      <c r="AE194" s="21"/>
      <c r="AF194" s="5"/>
      <c r="AG194" s="8"/>
      <c r="AH194" s="5"/>
      <c r="AI194" s="21"/>
      <c r="AJ194" s="21"/>
      <c r="AK194" s="5"/>
      <c r="AL194" s="8"/>
      <c r="AM194" s="5"/>
      <c r="AN194" s="21"/>
      <c r="AO194" s="21"/>
      <c r="AP194" s="4"/>
      <c r="AQ194" s="8"/>
      <c r="AR194" s="5"/>
      <c r="AS194" s="21"/>
      <c r="AT194" s="21"/>
      <c r="AU194" s="4"/>
      <c r="AV194" s="8"/>
      <c r="AW194" s="5"/>
      <c r="AX194" s="21"/>
      <c r="AY194" s="21"/>
      <c r="AZ194" s="4"/>
      <c r="BA194" s="8"/>
      <c r="BB194" s="5"/>
      <c r="BC194" s="21"/>
      <c r="BD194" s="21"/>
      <c r="BE194" s="4"/>
      <c r="BF194" s="8"/>
      <c r="BG194" s="5"/>
      <c r="BH194" s="21"/>
      <c r="BI194" s="21"/>
      <c r="BJ194" s="4"/>
      <c r="BK194" s="8"/>
      <c r="BL194" s="5"/>
      <c r="BM194" s="21"/>
      <c r="BN194" s="21"/>
      <c r="BO194" s="4"/>
      <c r="BP194" s="8"/>
      <c r="BQ194" s="5"/>
      <c r="BR194" s="21"/>
      <c r="BS194" s="21"/>
      <c r="BT194" s="4"/>
      <c r="BU194" s="8"/>
      <c r="BV194" s="5"/>
      <c r="BW194" s="21"/>
      <c r="BX194" s="21"/>
      <c r="BY194" s="4"/>
      <c r="BZ194" s="8"/>
      <c r="CA194" s="5"/>
      <c r="CB194" s="21"/>
      <c r="CC194" s="21"/>
      <c r="CD194" s="4"/>
      <c r="CE194" s="8"/>
      <c r="CF194" s="5"/>
      <c r="CG194" s="21"/>
      <c r="CH194" s="21"/>
      <c r="CI194" s="4"/>
      <c r="CJ194" s="36"/>
      <c r="CK194" s="37"/>
    </row>
    <row r="195" spans="1:89" ht="49.5" customHeight="1" x14ac:dyDescent="0.2">
      <c r="A195" s="86"/>
      <c r="B195" s="5"/>
      <c r="C195" s="70"/>
      <c r="D195" s="70"/>
      <c r="E195" s="70"/>
      <c r="F195" s="4"/>
      <c r="G195" s="9"/>
      <c r="H195" s="20"/>
      <c r="I195" s="34"/>
      <c r="J195" s="6"/>
      <c r="K195" s="89"/>
      <c r="L195" s="90"/>
      <c r="M195" s="90"/>
      <c r="N195" s="90"/>
      <c r="O195" s="90"/>
      <c r="P195" s="90"/>
      <c r="Q195" s="89">
        <f t="shared" si="12"/>
        <v>0</v>
      </c>
      <c r="R195" s="89">
        <f t="shared" si="11"/>
        <v>0</v>
      </c>
      <c r="S195" s="88"/>
      <c r="T195" s="88"/>
      <c r="U195" s="35" t="str" cm="1">
        <f t="array" ref="U195">_xlfn.IFS(R195&lt;=0,"No aplica",R195&lt;=39,"Débil",R195&lt;=59,"Necesita mejora",R195&lt;=79,"Aceptable",R195&lt;=100,"Fuerte")</f>
        <v>No aplica</v>
      </c>
      <c r="V195" s="34" t="e" cm="1">
        <f t="array" ref="V195">_xlfn.IFS(AND(I195="Bajo",U195="Fuerte"),"Bajo",AND(I195="Bajo",U195="Aceptable"),"Bajo",AND(I195="Bajo",U195="Necesita mejora"),"Moderado",AND(I195="Bajo",U195="Débil"),"Por encima del promedio",AND(I195="Moderado",U195="Fuerte"),"Bajo",AND(I195="Moderado",U195="Aceptable"),"Moderado",AND(I195="Moderado",U195="Necesita mejora"),"Por encima del promedio",AND(I195="Moderado",U195="Débil"),"Alto",AND(I195="Por encima del promedio",U195="Fuerte"),"Moderado",AND(I195="Por encima del promedio",U195="Aceptable"),"Por encima del promedio",AND(I195="Por encima del promedio",U195="Necesita mejora"),"Alto",AND(I195="Por encima del promedio",U195="Débil"),"Alto",AND(I195="Alto",U195="Fuerte"),"Por encima del promedio",AND(I195="Alto",U195="Aceptable"),"Alto",AND(I195="Alto",U195="Necesita mejora"),"Alto",AND(I195="Alto",U195="Débil"),"Alto")</f>
        <v>#N/A</v>
      </c>
      <c r="W195" s="7" t="e" cm="1">
        <f t="array" ref="W195">_xlfn.IFS(V195="Bajo","Asumir",V195="Moderado","Reducir",V195="Por encima del promedio","Evitar",V195="Alto","Evitar")</f>
        <v>#N/A</v>
      </c>
      <c r="X195" s="4"/>
      <c r="Y195" s="5"/>
      <c r="Z195" s="4"/>
      <c r="AA195" s="4"/>
      <c r="AB195" s="8"/>
      <c r="AC195" s="5"/>
      <c r="AD195" s="21"/>
      <c r="AE195" s="21"/>
      <c r="AF195" s="5"/>
      <c r="AG195" s="8"/>
      <c r="AH195" s="5"/>
      <c r="AI195" s="21"/>
      <c r="AJ195" s="21"/>
      <c r="AK195" s="5"/>
      <c r="AL195" s="8"/>
      <c r="AM195" s="5"/>
      <c r="AN195" s="21"/>
      <c r="AO195" s="21"/>
      <c r="AP195" s="4"/>
      <c r="AQ195" s="8"/>
      <c r="AR195" s="5"/>
      <c r="AS195" s="21"/>
      <c r="AT195" s="21"/>
      <c r="AU195" s="4"/>
      <c r="AV195" s="8"/>
      <c r="AW195" s="5"/>
      <c r="AX195" s="21"/>
      <c r="AY195" s="21"/>
      <c r="AZ195" s="4"/>
      <c r="BA195" s="8"/>
      <c r="BB195" s="5"/>
      <c r="BC195" s="21"/>
      <c r="BD195" s="21"/>
      <c r="BE195" s="4"/>
      <c r="BF195" s="8"/>
      <c r="BG195" s="5"/>
      <c r="BH195" s="21"/>
      <c r="BI195" s="21"/>
      <c r="BJ195" s="4"/>
      <c r="BK195" s="8"/>
      <c r="BL195" s="5"/>
      <c r="BM195" s="21"/>
      <c r="BN195" s="21"/>
      <c r="BO195" s="4"/>
      <c r="BP195" s="8"/>
      <c r="BQ195" s="5"/>
      <c r="BR195" s="21"/>
      <c r="BS195" s="21"/>
      <c r="BT195" s="4"/>
      <c r="BU195" s="8"/>
      <c r="BV195" s="5"/>
      <c r="BW195" s="21"/>
      <c r="BX195" s="21"/>
      <c r="BY195" s="4"/>
      <c r="BZ195" s="8"/>
      <c r="CA195" s="5"/>
      <c r="CB195" s="21"/>
      <c r="CC195" s="21"/>
      <c r="CD195" s="4"/>
      <c r="CE195" s="8"/>
      <c r="CF195" s="5"/>
      <c r="CG195" s="21"/>
      <c r="CH195" s="21"/>
      <c r="CI195" s="4"/>
      <c r="CJ195" s="36"/>
      <c r="CK195" s="37"/>
    </row>
    <row r="196" spans="1:89" ht="49.5" customHeight="1" x14ac:dyDescent="0.2">
      <c r="A196" s="86"/>
      <c r="B196" s="5"/>
      <c r="C196" s="70"/>
      <c r="D196" s="70"/>
      <c r="E196" s="70"/>
      <c r="F196" s="4"/>
      <c r="G196" s="9"/>
      <c r="H196" s="20"/>
      <c r="I196" s="34"/>
      <c r="J196" s="6"/>
      <c r="K196" s="89"/>
      <c r="L196" s="90"/>
      <c r="M196" s="90"/>
      <c r="N196" s="90"/>
      <c r="O196" s="90"/>
      <c r="P196" s="90"/>
      <c r="Q196" s="89">
        <f t="shared" si="12"/>
        <v>0</v>
      </c>
      <c r="R196" s="89">
        <f t="shared" si="11"/>
        <v>0</v>
      </c>
      <c r="S196" s="88"/>
      <c r="T196" s="88"/>
      <c r="U196" s="35" t="str" cm="1">
        <f t="array" ref="U196">_xlfn.IFS(R196&lt;=0,"No aplica",R196&lt;=39,"Débil",R196&lt;=59,"Necesita mejora",R196&lt;=79,"Aceptable",R196&lt;=100,"Fuerte")</f>
        <v>No aplica</v>
      </c>
      <c r="V196" s="34" t="e" cm="1">
        <f t="array" ref="V196">_xlfn.IFS(AND(I196="Bajo",U196="Fuerte"),"Bajo",AND(I196="Bajo",U196="Aceptable"),"Bajo",AND(I196="Bajo",U196="Necesita mejora"),"Moderado",AND(I196="Bajo",U196="Débil"),"Por encima del promedio",AND(I196="Moderado",U196="Fuerte"),"Bajo",AND(I196="Moderado",U196="Aceptable"),"Moderado",AND(I196="Moderado",U196="Necesita mejora"),"Por encima del promedio",AND(I196="Moderado",U196="Débil"),"Alto",AND(I196="Por encima del promedio",U196="Fuerte"),"Moderado",AND(I196="Por encima del promedio",U196="Aceptable"),"Por encima del promedio",AND(I196="Por encima del promedio",U196="Necesita mejora"),"Alto",AND(I196="Por encima del promedio",U196="Débil"),"Alto",AND(I196="Alto",U196="Fuerte"),"Por encima del promedio",AND(I196="Alto",U196="Aceptable"),"Alto",AND(I196="Alto",U196="Necesita mejora"),"Alto",AND(I196="Alto",U196="Débil"),"Alto")</f>
        <v>#N/A</v>
      </c>
      <c r="W196" s="7" t="e" cm="1">
        <f t="array" ref="W196">_xlfn.IFS(V196="Bajo","Asumir",V196="Moderado","Reducir",V196="Por encima del promedio","Evitar",V196="Alto","Evitar")</f>
        <v>#N/A</v>
      </c>
      <c r="X196" s="4"/>
      <c r="Y196" s="5"/>
      <c r="Z196" s="4"/>
      <c r="AA196" s="4"/>
      <c r="AB196" s="8"/>
      <c r="AC196" s="5"/>
      <c r="AD196" s="21"/>
      <c r="AE196" s="21"/>
      <c r="AF196" s="5"/>
      <c r="AG196" s="8"/>
      <c r="AH196" s="5"/>
      <c r="AI196" s="21"/>
      <c r="AJ196" s="21"/>
      <c r="AK196" s="5"/>
      <c r="AL196" s="8"/>
      <c r="AM196" s="5"/>
      <c r="AN196" s="21"/>
      <c r="AO196" s="21"/>
      <c r="AP196" s="4"/>
      <c r="AQ196" s="8"/>
      <c r="AR196" s="5"/>
      <c r="AS196" s="21"/>
      <c r="AT196" s="21"/>
      <c r="AU196" s="4"/>
      <c r="AV196" s="8"/>
      <c r="AW196" s="5"/>
      <c r="AX196" s="21"/>
      <c r="AY196" s="21"/>
      <c r="AZ196" s="4"/>
      <c r="BA196" s="8"/>
      <c r="BB196" s="5"/>
      <c r="BC196" s="21"/>
      <c r="BD196" s="21"/>
      <c r="BE196" s="4"/>
      <c r="BF196" s="8"/>
      <c r="BG196" s="5"/>
      <c r="BH196" s="21"/>
      <c r="BI196" s="21"/>
      <c r="BJ196" s="4"/>
      <c r="BK196" s="8"/>
      <c r="BL196" s="5"/>
      <c r="BM196" s="21"/>
      <c r="BN196" s="21"/>
      <c r="BO196" s="4"/>
      <c r="BP196" s="8"/>
      <c r="BQ196" s="5"/>
      <c r="BR196" s="21"/>
      <c r="BS196" s="21"/>
      <c r="BT196" s="4"/>
      <c r="BU196" s="8"/>
      <c r="BV196" s="5"/>
      <c r="BW196" s="21"/>
      <c r="BX196" s="21"/>
      <c r="BY196" s="4"/>
      <c r="BZ196" s="8"/>
      <c r="CA196" s="5"/>
      <c r="CB196" s="21"/>
      <c r="CC196" s="21"/>
      <c r="CD196" s="4"/>
      <c r="CE196" s="8"/>
      <c r="CF196" s="5"/>
      <c r="CG196" s="21"/>
      <c r="CH196" s="21"/>
      <c r="CI196" s="4"/>
      <c r="CJ196" s="36"/>
      <c r="CK196" s="37"/>
    </row>
    <row r="197" spans="1:89" ht="49.5" customHeight="1" x14ac:dyDescent="0.2">
      <c r="A197" s="86"/>
      <c r="B197" s="5"/>
      <c r="C197" s="70"/>
      <c r="D197" s="70"/>
      <c r="E197" s="70"/>
      <c r="F197" s="4"/>
      <c r="G197" s="9"/>
      <c r="H197" s="20"/>
      <c r="I197" s="34"/>
      <c r="J197" s="6"/>
      <c r="K197" s="89"/>
      <c r="L197" s="90"/>
      <c r="M197" s="90"/>
      <c r="N197" s="90"/>
      <c r="O197" s="90"/>
      <c r="P197" s="90"/>
      <c r="Q197" s="89">
        <f t="shared" si="12"/>
        <v>0</v>
      </c>
      <c r="R197" s="89">
        <f t="shared" si="11"/>
        <v>0</v>
      </c>
      <c r="S197" s="88"/>
      <c r="T197" s="88"/>
      <c r="U197" s="35" t="str" cm="1">
        <f t="array" ref="U197">_xlfn.IFS(R197&lt;=0,"No aplica",R197&lt;=39,"Débil",R197&lt;=59,"Necesita mejora",R197&lt;=79,"Aceptable",R197&lt;=100,"Fuerte")</f>
        <v>No aplica</v>
      </c>
      <c r="V197" s="34" t="e" cm="1">
        <f t="array" ref="V197">_xlfn.IFS(AND(I197="Bajo",U197="Fuerte"),"Bajo",AND(I197="Bajo",U197="Aceptable"),"Bajo",AND(I197="Bajo",U197="Necesita mejora"),"Moderado",AND(I197="Bajo",U197="Débil"),"Por encima del promedio",AND(I197="Moderado",U197="Fuerte"),"Bajo",AND(I197="Moderado",U197="Aceptable"),"Moderado",AND(I197="Moderado",U197="Necesita mejora"),"Por encima del promedio",AND(I197="Moderado",U197="Débil"),"Alto",AND(I197="Por encima del promedio",U197="Fuerte"),"Moderado",AND(I197="Por encima del promedio",U197="Aceptable"),"Por encima del promedio",AND(I197="Por encima del promedio",U197="Necesita mejora"),"Alto",AND(I197="Por encima del promedio",U197="Débil"),"Alto",AND(I197="Alto",U197="Fuerte"),"Por encima del promedio",AND(I197="Alto",U197="Aceptable"),"Alto",AND(I197="Alto",U197="Necesita mejora"),"Alto",AND(I197="Alto",U197="Débil"),"Alto")</f>
        <v>#N/A</v>
      </c>
      <c r="W197" s="7" t="e" cm="1">
        <f t="array" ref="W197">_xlfn.IFS(V197="Bajo","Asumir",V197="Moderado","Reducir",V197="Por encima del promedio","Evitar",V197="Alto","Evitar")</f>
        <v>#N/A</v>
      </c>
      <c r="X197" s="4"/>
      <c r="Y197" s="5"/>
      <c r="Z197" s="4"/>
      <c r="AA197" s="4"/>
      <c r="AB197" s="8"/>
      <c r="AC197" s="5"/>
      <c r="AD197" s="21"/>
      <c r="AE197" s="21"/>
      <c r="AF197" s="5"/>
      <c r="AG197" s="8"/>
      <c r="AH197" s="5"/>
      <c r="AI197" s="21"/>
      <c r="AJ197" s="21"/>
      <c r="AK197" s="5"/>
      <c r="AL197" s="8"/>
      <c r="AM197" s="5"/>
      <c r="AN197" s="21"/>
      <c r="AO197" s="21"/>
      <c r="AP197" s="4"/>
      <c r="AQ197" s="8"/>
      <c r="AR197" s="5"/>
      <c r="AS197" s="21"/>
      <c r="AT197" s="21"/>
      <c r="AU197" s="4"/>
      <c r="AV197" s="8"/>
      <c r="AW197" s="5"/>
      <c r="AX197" s="21"/>
      <c r="AY197" s="21"/>
      <c r="AZ197" s="4"/>
      <c r="BA197" s="8"/>
      <c r="BB197" s="5"/>
      <c r="BC197" s="21"/>
      <c r="BD197" s="21"/>
      <c r="BE197" s="4"/>
      <c r="BF197" s="8"/>
      <c r="BG197" s="5"/>
      <c r="BH197" s="21"/>
      <c r="BI197" s="21"/>
      <c r="BJ197" s="4"/>
      <c r="BK197" s="8"/>
      <c r="BL197" s="5"/>
      <c r="BM197" s="21"/>
      <c r="BN197" s="21"/>
      <c r="BO197" s="4"/>
      <c r="BP197" s="8"/>
      <c r="BQ197" s="5"/>
      <c r="BR197" s="21"/>
      <c r="BS197" s="21"/>
      <c r="BT197" s="4"/>
      <c r="BU197" s="8"/>
      <c r="BV197" s="5"/>
      <c r="BW197" s="21"/>
      <c r="BX197" s="21"/>
      <c r="BY197" s="4"/>
      <c r="BZ197" s="8"/>
      <c r="CA197" s="5"/>
      <c r="CB197" s="21"/>
      <c r="CC197" s="21"/>
      <c r="CD197" s="4"/>
      <c r="CE197" s="8"/>
      <c r="CF197" s="5"/>
      <c r="CG197" s="21"/>
      <c r="CH197" s="21"/>
      <c r="CI197" s="4"/>
      <c r="CJ197" s="36"/>
      <c r="CK197" s="37"/>
    </row>
    <row r="198" spans="1:89" ht="49.5" customHeight="1" x14ac:dyDescent="0.2">
      <c r="A198" s="86"/>
      <c r="B198" s="5"/>
      <c r="C198" s="70"/>
      <c r="D198" s="70"/>
      <c r="E198" s="70"/>
      <c r="F198" s="4"/>
      <c r="G198" s="9"/>
      <c r="H198" s="20"/>
      <c r="I198" s="34"/>
      <c r="J198" s="6"/>
      <c r="K198" s="89"/>
      <c r="L198" s="90"/>
      <c r="M198" s="90"/>
      <c r="N198" s="90"/>
      <c r="O198" s="90"/>
      <c r="P198" s="90"/>
      <c r="Q198" s="89">
        <f t="shared" si="12"/>
        <v>0</v>
      </c>
      <c r="R198" s="89">
        <f t="shared" si="11"/>
        <v>0</v>
      </c>
      <c r="S198" s="88"/>
      <c r="T198" s="88"/>
      <c r="U198" s="35" t="str" cm="1">
        <f t="array" ref="U198">_xlfn.IFS(R198&lt;=0,"No aplica",R198&lt;=39,"Débil",R198&lt;=59,"Necesita mejora",R198&lt;=79,"Aceptable",R198&lt;=100,"Fuerte")</f>
        <v>No aplica</v>
      </c>
      <c r="V198" s="34" t="e" cm="1">
        <f t="array" ref="V198">_xlfn.IFS(AND(I198="Bajo",U198="Fuerte"),"Bajo",AND(I198="Bajo",U198="Aceptable"),"Bajo",AND(I198="Bajo",U198="Necesita mejora"),"Moderado",AND(I198="Bajo",U198="Débil"),"Por encima del promedio",AND(I198="Moderado",U198="Fuerte"),"Bajo",AND(I198="Moderado",U198="Aceptable"),"Moderado",AND(I198="Moderado",U198="Necesita mejora"),"Por encima del promedio",AND(I198="Moderado",U198="Débil"),"Alto",AND(I198="Por encima del promedio",U198="Fuerte"),"Moderado",AND(I198="Por encima del promedio",U198="Aceptable"),"Por encima del promedio",AND(I198="Por encima del promedio",U198="Necesita mejora"),"Alto",AND(I198="Por encima del promedio",U198="Débil"),"Alto",AND(I198="Alto",U198="Fuerte"),"Por encima del promedio",AND(I198="Alto",U198="Aceptable"),"Alto",AND(I198="Alto",U198="Necesita mejora"),"Alto",AND(I198="Alto",U198="Débil"),"Alto")</f>
        <v>#N/A</v>
      </c>
      <c r="W198" s="7" t="e" cm="1">
        <f t="array" ref="W198">_xlfn.IFS(V198="Bajo","Asumir",V198="Moderado","Reducir",V198="Por encima del promedio","Evitar",V198="Alto","Evitar")</f>
        <v>#N/A</v>
      </c>
      <c r="X198" s="4"/>
      <c r="Y198" s="5"/>
      <c r="Z198" s="4"/>
      <c r="AA198" s="4"/>
      <c r="AB198" s="8"/>
      <c r="AC198" s="5"/>
      <c r="AD198" s="21"/>
      <c r="AE198" s="21"/>
      <c r="AF198" s="5"/>
      <c r="AG198" s="8"/>
      <c r="AH198" s="5"/>
      <c r="AI198" s="21"/>
      <c r="AJ198" s="21"/>
      <c r="AK198" s="5"/>
      <c r="AL198" s="8"/>
      <c r="AM198" s="5"/>
      <c r="AN198" s="21"/>
      <c r="AO198" s="21"/>
      <c r="AP198" s="4"/>
      <c r="AQ198" s="8"/>
      <c r="AR198" s="5"/>
      <c r="AS198" s="21"/>
      <c r="AT198" s="21"/>
      <c r="AU198" s="4"/>
      <c r="AV198" s="8"/>
      <c r="AW198" s="5"/>
      <c r="AX198" s="21"/>
      <c r="AY198" s="21"/>
      <c r="AZ198" s="4"/>
      <c r="BA198" s="8"/>
      <c r="BB198" s="5"/>
      <c r="BC198" s="21"/>
      <c r="BD198" s="21"/>
      <c r="BE198" s="4"/>
      <c r="BF198" s="8"/>
      <c r="BG198" s="5"/>
      <c r="BH198" s="21"/>
      <c r="BI198" s="21"/>
      <c r="BJ198" s="4"/>
      <c r="BK198" s="8"/>
      <c r="BL198" s="5"/>
      <c r="BM198" s="21"/>
      <c r="BN198" s="21"/>
      <c r="BO198" s="4"/>
      <c r="BP198" s="8"/>
      <c r="BQ198" s="5"/>
      <c r="BR198" s="21"/>
      <c r="BS198" s="21"/>
      <c r="BT198" s="4"/>
      <c r="BU198" s="8"/>
      <c r="BV198" s="5"/>
      <c r="BW198" s="21"/>
      <c r="BX198" s="21"/>
      <c r="BY198" s="4"/>
      <c r="BZ198" s="8"/>
      <c r="CA198" s="5"/>
      <c r="CB198" s="21"/>
      <c r="CC198" s="21"/>
      <c r="CD198" s="4"/>
      <c r="CE198" s="8"/>
      <c r="CF198" s="5"/>
      <c r="CG198" s="21"/>
      <c r="CH198" s="21"/>
      <c r="CI198" s="4"/>
      <c r="CJ198" s="36"/>
      <c r="CK198" s="37"/>
    </row>
    <row r="199" spans="1:89" ht="49.5" customHeight="1" x14ac:dyDescent="0.2">
      <c r="A199" s="86"/>
      <c r="B199" s="5"/>
      <c r="C199" s="70"/>
      <c r="D199" s="70"/>
      <c r="E199" s="70"/>
      <c r="F199" s="4"/>
      <c r="G199" s="9"/>
      <c r="H199" s="20"/>
      <c r="I199" s="34"/>
      <c r="J199" s="6"/>
      <c r="K199" s="89"/>
      <c r="L199" s="90"/>
      <c r="M199" s="90"/>
      <c r="N199" s="90"/>
      <c r="O199" s="90"/>
      <c r="P199" s="90"/>
      <c r="Q199" s="89">
        <f t="shared" si="12"/>
        <v>0</v>
      </c>
      <c r="R199" s="89">
        <f t="shared" si="11"/>
        <v>0</v>
      </c>
      <c r="S199" s="88"/>
      <c r="T199" s="88"/>
      <c r="U199" s="35" t="str" cm="1">
        <f t="array" ref="U199">_xlfn.IFS(R199&lt;=0,"No aplica",R199&lt;=39,"Débil",R199&lt;=59,"Necesita mejora",R199&lt;=79,"Aceptable",R199&lt;=100,"Fuerte")</f>
        <v>No aplica</v>
      </c>
      <c r="V199" s="34" t="e" cm="1">
        <f t="array" ref="V199">_xlfn.IFS(AND(I199="Bajo",U199="Fuerte"),"Bajo",AND(I199="Bajo",U199="Aceptable"),"Bajo",AND(I199="Bajo",U199="Necesita mejora"),"Moderado",AND(I199="Bajo",U199="Débil"),"Por encima del promedio",AND(I199="Moderado",U199="Fuerte"),"Bajo",AND(I199="Moderado",U199="Aceptable"),"Moderado",AND(I199="Moderado",U199="Necesita mejora"),"Por encima del promedio",AND(I199="Moderado",U199="Débil"),"Alto",AND(I199="Por encima del promedio",U199="Fuerte"),"Moderado",AND(I199="Por encima del promedio",U199="Aceptable"),"Por encima del promedio",AND(I199="Por encima del promedio",U199="Necesita mejora"),"Alto",AND(I199="Por encima del promedio",U199="Débil"),"Alto",AND(I199="Alto",U199="Fuerte"),"Por encima del promedio",AND(I199="Alto",U199="Aceptable"),"Alto",AND(I199="Alto",U199="Necesita mejora"),"Alto",AND(I199="Alto",U199="Débil"),"Alto")</f>
        <v>#N/A</v>
      </c>
      <c r="W199" s="7" t="e" cm="1">
        <f t="array" ref="W199">_xlfn.IFS(V199="Bajo","Asumir",V199="Moderado","Reducir",V199="Por encima del promedio","Evitar",V199="Alto","Evitar")</f>
        <v>#N/A</v>
      </c>
      <c r="X199" s="4"/>
      <c r="Y199" s="5"/>
      <c r="Z199" s="4"/>
      <c r="AA199" s="4"/>
      <c r="AB199" s="8"/>
      <c r="AC199" s="5"/>
      <c r="AD199" s="21"/>
      <c r="AE199" s="21"/>
      <c r="AF199" s="5"/>
      <c r="AG199" s="8"/>
      <c r="AH199" s="5"/>
      <c r="AI199" s="21"/>
      <c r="AJ199" s="21"/>
      <c r="AK199" s="5"/>
      <c r="AL199" s="8"/>
      <c r="AM199" s="5"/>
      <c r="AN199" s="21"/>
      <c r="AO199" s="21"/>
      <c r="AP199" s="4"/>
      <c r="AQ199" s="8"/>
      <c r="AR199" s="5"/>
      <c r="AS199" s="21"/>
      <c r="AT199" s="21"/>
      <c r="AU199" s="4"/>
      <c r="AV199" s="8"/>
      <c r="AW199" s="5"/>
      <c r="AX199" s="21"/>
      <c r="AY199" s="21"/>
      <c r="AZ199" s="4"/>
      <c r="BA199" s="8"/>
      <c r="BB199" s="5"/>
      <c r="BC199" s="21"/>
      <c r="BD199" s="21"/>
      <c r="BE199" s="4"/>
      <c r="BF199" s="8"/>
      <c r="BG199" s="5"/>
      <c r="BH199" s="21"/>
      <c r="BI199" s="21"/>
      <c r="BJ199" s="4"/>
      <c r="BK199" s="8"/>
      <c r="BL199" s="5"/>
      <c r="BM199" s="21"/>
      <c r="BN199" s="21"/>
      <c r="BO199" s="4"/>
      <c r="BP199" s="8"/>
      <c r="BQ199" s="5"/>
      <c r="BR199" s="21"/>
      <c r="BS199" s="21"/>
      <c r="BT199" s="4"/>
      <c r="BU199" s="8"/>
      <c r="BV199" s="5"/>
      <c r="BW199" s="21"/>
      <c r="BX199" s="21"/>
      <c r="BY199" s="4"/>
      <c r="BZ199" s="8"/>
      <c r="CA199" s="5"/>
      <c r="CB199" s="21"/>
      <c r="CC199" s="21"/>
      <c r="CD199" s="4"/>
      <c r="CE199" s="8"/>
      <c r="CF199" s="5"/>
      <c r="CG199" s="21"/>
      <c r="CH199" s="21"/>
      <c r="CI199" s="4"/>
      <c r="CJ199" s="36"/>
      <c r="CK199" s="37"/>
    </row>
    <row r="200" spans="1:89" ht="49.5" customHeight="1" x14ac:dyDescent="0.2">
      <c r="A200" s="86"/>
      <c r="B200" s="5"/>
      <c r="C200" s="70"/>
      <c r="D200" s="70"/>
      <c r="E200" s="70"/>
      <c r="F200" s="4"/>
      <c r="G200" s="9"/>
      <c r="H200" s="20"/>
      <c r="I200" s="34"/>
      <c r="J200" s="6"/>
      <c r="K200" s="89"/>
      <c r="L200" s="90"/>
      <c r="M200" s="90"/>
      <c r="N200" s="90"/>
      <c r="O200" s="90"/>
      <c r="P200" s="90"/>
      <c r="Q200" s="89">
        <f t="shared" si="12"/>
        <v>0</v>
      </c>
      <c r="R200" s="89">
        <f t="shared" si="11"/>
        <v>0</v>
      </c>
      <c r="S200" s="88"/>
      <c r="T200" s="88"/>
      <c r="U200" s="35" t="str" cm="1">
        <f t="array" ref="U200">_xlfn.IFS(R200&lt;=0,"No aplica",R200&lt;=39,"Débil",R200&lt;=59,"Necesita mejora",R200&lt;=79,"Aceptable",R200&lt;=100,"Fuerte")</f>
        <v>No aplica</v>
      </c>
      <c r="V200" s="34" t="e" cm="1">
        <f t="array" ref="V200">_xlfn.IFS(AND(I200="Bajo",U200="Fuerte"),"Bajo",AND(I200="Bajo",U200="Aceptable"),"Bajo",AND(I200="Bajo",U200="Necesita mejora"),"Moderado",AND(I200="Bajo",U200="Débil"),"Por encima del promedio",AND(I200="Moderado",U200="Fuerte"),"Bajo",AND(I200="Moderado",U200="Aceptable"),"Moderado",AND(I200="Moderado",U200="Necesita mejora"),"Por encima del promedio",AND(I200="Moderado",U200="Débil"),"Alto",AND(I200="Por encima del promedio",U200="Fuerte"),"Moderado",AND(I200="Por encima del promedio",U200="Aceptable"),"Por encima del promedio",AND(I200="Por encima del promedio",U200="Necesita mejora"),"Alto",AND(I200="Por encima del promedio",U200="Débil"),"Alto",AND(I200="Alto",U200="Fuerte"),"Por encima del promedio",AND(I200="Alto",U200="Aceptable"),"Alto",AND(I200="Alto",U200="Necesita mejora"),"Alto",AND(I200="Alto",U200="Débil"),"Alto")</f>
        <v>#N/A</v>
      </c>
      <c r="W200" s="7" t="e" cm="1">
        <f t="array" ref="W200">_xlfn.IFS(V200="Bajo","Asumir",V200="Moderado","Reducir",V200="Por encima del promedio","Evitar",V200="Alto","Evitar")</f>
        <v>#N/A</v>
      </c>
      <c r="X200" s="4"/>
      <c r="Y200" s="5"/>
      <c r="Z200" s="4"/>
      <c r="AA200" s="4"/>
      <c r="AB200" s="8"/>
      <c r="AC200" s="5"/>
      <c r="AD200" s="21"/>
      <c r="AE200" s="21"/>
      <c r="AF200" s="5"/>
      <c r="AG200" s="8"/>
      <c r="AH200" s="5"/>
      <c r="AI200" s="21"/>
      <c r="AJ200" s="21"/>
      <c r="AK200" s="5"/>
      <c r="AL200" s="8"/>
      <c r="AM200" s="5"/>
      <c r="AN200" s="21"/>
      <c r="AO200" s="21"/>
      <c r="AP200" s="4"/>
      <c r="AQ200" s="8"/>
      <c r="AR200" s="5"/>
      <c r="AS200" s="21"/>
      <c r="AT200" s="21"/>
      <c r="AU200" s="4"/>
      <c r="AV200" s="8"/>
      <c r="AW200" s="5"/>
      <c r="AX200" s="21"/>
      <c r="AY200" s="21"/>
      <c r="AZ200" s="4"/>
      <c r="BA200" s="8"/>
      <c r="BB200" s="5"/>
      <c r="BC200" s="21"/>
      <c r="BD200" s="21"/>
      <c r="BE200" s="4"/>
      <c r="BF200" s="8"/>
      <c r="BG200" s="5"/>
      <c r="BH200" s="21"/>
      <c r="BI200" s="21"/>
      <c r="BJ200" s="4"/>
      <c r="BK200" s="8"/>
      <c r="BL200" s="5"/>
      <c r="BM200" s="21"/>
      <c r="BN200" s="21"/>
      <c r="BO200" s="4"/>
      <c r="BP200" s="8"/>
      <c r="BQ200" s="5"/>
      <c r="BR200" s="21"/>
      <c r="BS200" s="21"/>
      <c r="BT200" s="4"/>
      <c r="BU200" s="8"/>
      <c r="BV200" s="5"/>
      <c r="BW200" s="21"/>
      <c r="BX200" s="21"/>
      <c r="BY200" s="4"/>
      <c r="BZ200" s="8"/>
      <c r="CA200" s="5"/>
      <c r="CB200" s="21"/>
      <c r="CC200" s="21"/>
      <c r="CD200" s="4"/>
      <c r="CE200" s="8"/>
      <c r="CF200" s="5"/>
      <c r="CG200" s="21"/>
      <c r="CH200" s="21"/>
      <c r="CI200" s="4"/>
      <c r="CJ200" s="36"/>
      <c r="CK200" s="37"/>
    </row>
    <row r="201" spans="1:89" ht="49.5" customHeight="1" x14ac:dyDescent="0.2">
      <c r="A201" s="86"/>
      <c r="B201" s="5"/>
      <c r="C201" s="70"/>
      <c r="D201" s="70"/>
      <c r="E201" s="70"/>
      <c r="F201" s="4"/>
      <c r="G201" s="9"/>
      <c r="H201" s="20"/>
      <c r="I201" s="34"/>
      <c r="J201" s="6"/>
      <c r="K201" s="89"/>
      <c r="L201" s="90"/>
      <c r="M201" s="90"/>
      <c r="N201" s="90"/>
      <c r="O201" s="90"/>
      <c r="P201" s="90"/>
      <c r="Q201" s="89">
        <f t="shared" si="12"/>
        <v>0</v>
      </c>
      <c r="R201" s="89">
        <f t="shared" ref="R201:R208" si="13">+K201*Q201</f>
        <v>0</v>
      </c>
      <c r="S201" s="88"/>
      <c r="T201" s="88"/>
      <c r="U201" s="35" t="str" cm="1">
        <f t="array" ref="U201">_xlfn.IFS(R201&lt;=0,"No aplica",R201&lt;=39,"Débil",R201&lt;=59,"Necesita mejora",R201&lt;=79,"Aceptable",R201&lt;=100,"Fuerte")</f>
        <v>No aplica</v>
      </c>
      <c r="V201" s="34" t="e" cm="1">
        <f t="array" ref="V201">_xlfn.IFS(AND(I201="Bajo",U201="Fuerte"),"Bajo",AND(I201="Bajo",U201="Aceptable"),"Bajo",AND(I201="Bajo",U201="Necesita mejora"),"Moderado",AND(I201="Bajo",U201="Débil"),"Por encima del promedio",AND(I201="Moderado",U201="Fuerte"),"Bajo",AND(I201="Moderado",U201="Aceptable"),"Moderado",AND(I201="Moderado",U201="Necesita mejora"),"Por encima del promedio",AND(I201="Moderado",U201="Débil"),"Alto",AND(I201="Por encima del promedio",U201="Fuerte"),"Moderado",AND(I201="Por encima del promedio",U201="Aceptable"),"Por encima del promedio",AND(I201="Por encima del promedio",U201="Necesita mejora"),"Alto",AND(I201="Por encima del promedio",U201="Débil"),"Alto",AND(I201="Alto",U201="Fuerte"),"Por encima del promedio",AND(I201="Alto",U201="Aceptable"),"Alto",AND(I201="Alto",U201="Necesita mejora"),"Alto",AND(I201="Alto",U201="Débil"),"Alto")</f>
        <v>#N/A</v>
      </c>
      <c r="W201" s="7" t="e" cm="1">
        <f t="array" ref="W201">_xlfn.IFS(V201="Bajo","Asumir",V201="Moderado","Reducir",V201="Por encima del promedio","Evitar",V201="Alto","Evitar")</f>
        <v>#N/A</v>
      </c>
      <c r="X201" s="4"/>
      <c r="Y201" s="5"/>
      <c r="Z201" s="4"/>
      <c r="AA201" s="4"/>
      <c r="AB201" s="8"/>
      <c r="AC201" s="5"/>
      <c r="AD201" s="21"/>
      <c r="AE201" s="21"/>
      <c r="AF201" s="5"/>
      <c r="AG201" s="8"/>
      <c r="AH201" s="5"/>
      <c r="AI201" s="21"/>
      <c r="AJ201" s="21"/>
      <c r="AK201" s="5"/>
      <c r="AL201" s="8"/>
      <c r="AM201" s="5"/>
      <c r="AN201" s="21"/>
      <c r="AO201" s="21"/>
      <c r="AP201" s="4"/>
      <c r="AQ201" s="8"/>
      <c r="AR201" s="5"/>
      <c r="AS201" s="21"/>
      <c r="AT201" s="21"/>
      <c r="AU201" s="4"/>
      <c r="AV201" s="8"/>
      <c r="AW201" s="5"/>
      <c r="AX201" s="21"/>
      <c r="AY201" s="21"/>
      <c r="AZ201" s="4"/>
      <c r="BA201" s="8"/>
      <c r="BB201" s="5"/>
      <c r="BC201" s="21"/>
      <c r="BD201" s="21"/>
      <c r="BE201" s="4"/>
      <c r="BF201" s="8"/>
      <c r="BG201" s="5"/>
      <c r="BH201" s="21"/>
      <c r="BI201" s="21"/>
      <c r="BJ201" s="4"/>
      <c r="BK201" s="8"/>
      <c r="BL201" s="5"/>
      <c r="BM201" s="21"/>
      <c r="BN201" s="21"/>
      <c r="BO201" s="4"/>
      <c r="BP201" s="8"/>
      <c r="BQ201" s="5"/>
      <c r="BR201" s="21"/>
      <c r="BS201" s="21"/>
      <c r="BT201" s="4"/>
      <c r="BU201" s="8"/>
      <c r="BV201" s="5"/>
      <c r="BW201" s="21"/>
      <c r="BX201" s="21"/>
      <c r="BY201" s="4"/>
      <c r="BZ201" s="8"/>
      <c r="CA201" s="5"/>
      <c r="CB201" s="21"/>
      <c r="CC201" s="21"/>
      <c r="CD201" s="4"/>
      <c r="CE201" s="8"/>
      <c r="CF201" s="5"/>
      <c r="CG201" s="21"/>
      <c r="CH201" s="21"/>
      <c r="CI201" s="4"/>
      <c r="CJ201" s="36"/>
      <c r="CK201" s="37"/>
    </row>
    <row r="202" spans="1:89" ht="49.5" customHeight="1" x14ac:dyDescent="0.2">
      <c r="A202" s="86"/>
      <c r="B202" s="5"/>
      <c r="C202" s="70"/>
      <c r="D202" s="70"/>
      <c r="E202" s="70"/>
      <c r="F202" s="4"/>
      <c r="G202" s="9"/>
      <c r="H202" s="20"/>
      <c r="I202" s="34"/>
      <c r="J202" s="6"/>
      <c r="K202" s="89"/>
      <c r="L202" s="90"/>
      <c r="M202" s="90"/>
      <c r="N202" s="90"/>
      <c r="O202" s="90"/>
      <c r="P202" s="90"/>
      <c r="Q202" s="89">
        <f t="shared" si="12"/>
        <v>0</v>
      </c>
      <c r="R202" s="89">
        <f t="shared" si="13"/>
        <v>0</v>
      </c>
      <c r="S202" s="88"/>
      <c r="T202" s="88"/>
      <c r="U202" s="35" t="str" cm="1">
        <f t="array" ref="U202">_xlfn.IFS(R202&lt;=0,"No aplica",R202&lt;=39,"Débil",R202&lt;=59,"Necesita mejora",R202&lt;=79,"Aceptable",R202&lt;=100,"Fuerte")</f>
        <v>No aplica</v>
      </c>
      <c r="V202" s="34" t="e" cm="1">
        <f t="array" ref="V202">_xlfn.IFS(AND(I202="Bajo",U202="Fuerte"),"Bajo",AND(I202="Bajo",U202="Aceptable"),"Bajo",AND(I202="Bajo",U202="Necesita mejora"),"Moderado",AND(I202="Bajo",U202="Débil"),"Por encima del promedio",AND(I202="Moderado",U202="Fuerte"),"Bajo",AND(I202="Moderado",U202="Aceptable"),"Moderado",AND(I202="Moderado",U202="Necesita mejora"),"Por encima del promedio",AND(I202="Moderado",U202="Débil"),"Alto",AND(I202="Por encima del promedio",U202="Fuerte"),"Moderado",AND(I202="Por encima del promedio",U202="Aceptable"),"Por encima del promedio",AND(I202="Por encima del promedio",U202="Necesita mejora"),"Alto",AND(I202="Por encima del promedio",U202="Débil"),"Alto",AND(I202="Alto",U202="Fuerte"),"Por encima del promedio",AND(I202="Alto",U202="Aceptable"),"Alto",AND(I202="Alto",U202="Necesita mejora"),"Alto",AND(I202="Alto",U202="Débil"),"Alto")</f>
        <v>#N/A</v>
      </c>
      <c r="W202" s="7" t="e" cm="1">
        <f t="array" ref="W202">_xlfn.IFS(V202="Bajo","Asumir",V202="Moderado","Reducir",V202="Por encima del promedio","Evitar",V202="Alto","Evitar")</f>
        <v>#N/A</v>
      </c>
      <c r="X202" s="4"/>
      <c r="Y202" s="5"/>
      <c r="Z202" s="4"/>
      <c r="AA202" s="4"/>
      <c r="AB202" s="8"/>
      <c r="AC202" s="5"/>
      <c r="AD202" s="21"/>
      <c r="AE202" s="21"/>
      <c r="AF202" s="5"/>
      <c r="AG202" s="8"/>
      <c r="AH202" s="5"/>
      <c r="AI202" s="21"/>
      <c r="AJ202" s="21"/>
      <c r="AK202" s="5"/>
      <c r="AL202" s="8"/>
      <c r="AM202" s="5"/>
      <c r="AN202" s="21"/>
      <c r="AO202" s="21"/>
      <c r="AP202" s="4"/>
      <c r="AQ202" s="8"/>
      <c r="AR202" s="5"/>
      <c r="AS202" s="21"/>
      <c r="AT202" s="21"/>
      <c r="AU202" s="4"/>
      <c r="AV202" s="8"/>
      <c r="AW202" s="5"/>
      <c r="AX202" s="21"/>
      <c r="AY202" s="21"/>
      <c r="AZ202" s="4"/>
      <c r="BA202" s="8"/>
      <c r="BB202" s="5"/>
      <c r="BC202" s="21"/>
      <c r="BD202" s="21"/>
      <c r="BE202" s="4"/>
      <c r="BF202" s="8"/>
      <c r="BG202" s="5"/>
      <c r="BH202" s="21"/>
      <c r="BI202" s="21"/>
      <c r="BJ202" s="4"/>
      <c r="BK202" s="8"/>
      <c r="BL202" s="5"/>
      <c r="BM202" s="21"/>
      <c r="BN202" s="21"/>
      <c r="BO202" s="4"/>
      <c r="BP202" s="8"/>
      <c r="BQ202" s="5"/>
      <c r="BR202" s="21"/>
      <c r="BS202" s="21"/>
      <c r="BT202" s="4"/>
      <c r="BU202" s="8"/>
      <c r="BV202" s="5"/>
      <c r="BW202" s="21"/>
      <c r="BX202" s="21"/>
      <c r="BY202" s="4"/>
      <c r="BZ202" s="8"/>
      <c r="CA202" s="5"/>
      <c r="CB202" s="21"/>
      <c r="CC202" s="21"/>
      <c r="CD202" s="4"/>
      <c r="CE202" s="8"/>
      <c r="CF202" s="5"/>
      <c r="CG202" s="21"/>
      <c r="CH202" s="21"/>
      <c r="CI202" s="4"/>
      <c r="CJ202" s="36"/>
      <c r="CK202" s="37"/>
    </row>
    <row r="203" spans="1:89" ht="49.5" customHeight="1" x14ac:dyDescent="0.2">
      <c r="A203" s="86"/>
      <c r="B203" s="5"/>
      <c r="C203" s="70"/>
      <c r="D203" s="70"/>
      <c r="E203" s="70"/>
      <c r="F203" s="4"/>
      <c r="G203" s="9"/>
      <c r="H203" s="20"/>
      <c r="I203" s="34"/>
      <c r="J203" s="6"/>
      <c r="K203" s="89"/>
      <c r="L203" s="90"/>
      <c r="M203" s="90"/>
      <c r="N203" s="90"/>
      <c r="O203" s="90"/>
      <c r="P203" s="90"/>
      <c r="Q203" s="89">
        <f t="shared" si="12"/>
        <v>0</v>
      </c>
      <c r="R203" s="89">
        <f t="shared" si="13"/>
        <v>0</v>
      </c>
      <c r="S203" s="88"/>
      <c r="T203" s="88"/>
      <c r="U203" s="35" t="str" cm="1">
        <f t="array" ref="U203">_xlfn.IFS(R203&lt;=0,"No aplica",R203&lt;=39,"Débil",R203&lt;=59,"Necesita mejora",R203&lt;=79,"Aceptable",R203&lt;=100,"Fuerte")</f>
        <v>No aplica</v>
      </c>
      <c r="V203" s="34" t="e" cm="1">
        <f t="array" ref="V203">_xlfn.IFS(AND(I203="Bajo",U203="Fuerte"),"Bajo",AND(I203="Bajo",U203="Aceptable"),"Bajo",AND(I203="Bajo",U203="Necesita mejora"),"Moderado",AND(I203="Bajo",U203="Débil"),"Por encima del promedio",AND(I203="Moderado",U203="Fuerte"),"Bajo",AND(I203="Moderado",U203="Aceptable"),"Moderado",AND(I203="Moderado",U203="Necesita mejora"),"Por encima del promedio",AND(I203="Moderado",U203="Débil"),"Alto",AND(I203="Por encima del promedio",U203="Fuerte"),"Moderado",AND(I203="Por encima del promedio",U203="Aceptable"),"Por encima del promedio",AND(I203="Por encima del promedio",U203="Necesita mejora"),"Alto",AND(I203="Por encima del promedio",U203="Débil"),"Alto",AND(I203="Alto",U203="Fuerte"),"Por encima del promedio",AND(I203="Alto",U203="Aceptable"),"Alto",AND(I203="Alto",U203="Necesita mejora"),"Alto",AND(I203="Alto",U203="Débil"),"Alto")</f>
        <v>#N/A</v>
      </c>
      <c r="W203" s="7" t="e" cm="1">
        <f t="array" ref="W203">_xlfn.IFS(V203="Bajo","Asumir",V203="Moderado","Reducir",V203="Por encima del promedio","Evitar",V203="Alto","Evitar")</f>
        <v>#N/A</v>
      </c>
      <c r="X203" s="4"/>
      <c r="Y203" s="5"/>
      <c r="Z203" s="4"/>
      <c r="AA203" s="4"/>
      <c r="AB203" s="8"/>
      <c r="AC203" s="5"/>
      <c r="AD203" s="21"/>
      <c r="AE203" s="21"/>
      <c r="AF203" s="5"/>
      <c r="AG203" s="8"/>
      <c r="AH203" s="5"/>
      <c r="AI203" s="21"/>
      <c r="AJ203" s="21"/>
      <c r="AK203" s="5"/>
      <c r="AL203" s="8"/>
      <c r="AM203" s="5"/>
      <c r="AN203" s="21"/>
      <c r="AO203" s="21"/>
      <c r="AP203" s="4"/>
      <c r="AQ203" s="8"/>
      <c r="AR203" s="5"/>
      <c r="AS203" s="21"/>
      <c r="AT203" s="21"/>
      <c r="AU203" s="4"/>
      <c r="AV203" s="8"/>
      <c r="AW203" s="5"/>
      <c r="AX203" s="21"/>
      <c r="AY203" s="21"/>
      <c r="AZ203" s="4"/>
      <c r="BA203" s="8"/>
      <c r="BB203" s="5"/>
      <c r="BC203" s="21"/>
      <c r="BD203" s="21"/>
      <c r="BE203" s="4"/>
      <c r="BF203" s="8"/>
      <c r="BG203" s="5"/>
      <c r="BH203" s="21"/>
      <c r="BI203" s="21"/>
      <c r="BJ203" s="4"/>
      <c r="BK203" s="8"/>
      <c r="BL203" s="5"/>
      <c r="BM203" s="21"/>
      <c r="BN203" s="21"/>
      <c r="BO203" s="4"/>
      <c r="BP203" s="8"/>
      <c r="BQ203" s="5"/>
      <c r="BR203" s="21"/>
      <c r="BS203" s="21"/>
      <c r="BT203" s="4"/>
      <c r="BU203" s="8"/>
      <c r="BV203" s="5"/>
      <c r="BW203" s="21"/>
      <c r="BX203" s="21"/>
      <c r="BY203" s="4"/>
      <c r="BZ203" s="8"/>
      <c r="CA203" s="5"/>
      <c r="CB203" s="21"/>
      <c r="CC203" s="21"/>
      <c r="CD203" s="4"/>
      <c r="CE203" s="8"/>
      <c r="CF203" s="5"/>
      <c r="CG203" s="21"/>
      <c r="CH203" s="21"/>
      <c r="CI203" s="4"/>
      <c r="CJ203" s="36"/>
      <c r="CK203" s="37"/>
    </row>
    <row r="204" spans="1:89" ht="49.5" customHeight="1" x14ac:dyDescent="0.2">
      <c r="A204" s="86"/>
      <c r="B204" s="5"/>
      <c r="C204" s="70"/>
      <c r="D204" s="70"/>
      <c r="E204" s="70"/>
      <c r="F204" s="4"/>
      <c r="G204" s="9"/>
      <c r="H204" s="20"/>
      <c r="I204" s="34"/>
      <c r="J204" s="6"/>
      <c r="K204" s="89"/>
      <c r="L204" s="90"/>
      <c r="M204" s="90"/>
      <c r="N204" s="90"/>
      <c r="O204" s="90"/>
      <c r="P204" s="90"/>
      <c r="Q204" s="89">
        <f t="shared" si="12"/>
        <v>0</v>
      </c>
      <c r="R204" s="89">
        <f t="shared" si="13"/>
        <v>0</v>
      </c>
      <c r="S204" s="88"/>
      <c r="T204" s="88"/>
      <c r="U204" s="35" t="str" cm="1">
        <f t="array" ref="U204">_xlfn.IFS(R204&lt;=0,"No aplica",R204&lt;=39,"Débil",R204&lt;=59,"Necesita mejora",R204&lt;=79,"Aceptable",R204&lt;=100,"Fuerte")</f>
        <v>No aplica</v>
      </c>
      <c r="V204" s="34" t="e" cm="1">
        <f t="array" ref="V204">_xlfn.IFS(AND(I204="Bajo",U204="Fuerte"),"Bajo",AND(I204="Bajo",U204="Aceptable"),"Bajo",AND(I204="Bajo",U204="Necesita mejora"),"Moderado",AND(I204="Bajo",U204="Débil"),"Por encima del promedio",AND(I204="Moderado",U204="Fuerte"),"Bajo",AND(I204="Moderado",U204="Aceptable"),"Moderado",AND(I204="Moderado",U204="Necesita mejora"),"Por encima del promedio",AND(I204="Moderado",U204="Débil"),"Alto",AND(I204="Por encima del promedio",U204="Fuerte"),"Moderado",AND(I204="Por encima del promedio",U204="Aceptable"),"Por encima del promedio",AND(I204="Por encima del promedio",U204="Necesita mejora"),"Alto",AND(I204="Por encima del promedio",U204="Débil"),"Alto",AND(I204="Alto",U204="Fuerte"),"Por encima del promedio",AND(I204="Alto",U204="Aceptable"),"Alto",AND(I204="Alto",U204="Necesita mejora"),"Alto",AND(I204="Alto",U204="Débil"),"Alto")</f>
        <v>#N/A</v>
      </c>
      <c r="W204" s="7" t="e" cm="1">
        <f t="array" ref="W204">_xlfn.IFS(V204="Bajo","Asumir",V204="Moderado","Reducir",V204="Por encima del promedio","Evitar",V204="Alto","Evitar")</f>
        <v>#N/A</v>
      </c>
      <c r="X204" s="4"/>
      <c r="Y204" s="5"/>
      <c r="Z204" s="4"/>
      <c r="AA204" s="4"/>
      <c r="AB204" s="8"/>
      <c r="AC204" s="5"/>
      <c r="AD204" s="21"/>
      <c r="AE204" s="21"/>
      <c r="AF204" s="5"/>
      <c r="AG204" s="8"/>
      <c r="AH204" s="5"/>
      <c r="AI204" s="21"/>
      <c r="AJ204" s="21"/>
      <c r="AK204" s="5"/>
      <c r="AL204" s="8"/>
      <c r="AM204" s="5"/>
      <c r="AN204" s="21"/>
      <c r="AO204" s="21"/>
      <c r="AP204" s="4"/>
      <c r="AQ204" s="8"/>
      <c r="AR204" s="5"/>
      <c r="AS204" s="21"/>
      <c r="AT204" s="21"/>
      <c r="AU204" s="4"/>
      <c r="AV204" s="8"/>
      <c r="AW204" s="5"/>
      <c r="AX204" s="21"/>
      <c r="AY204" s="21"/>
      <c r="AZ204" s="4"/>
      <c r="BA204" s="8"/>
      <c r="BB204" s="5"/>
      <c r="BC204" s="21"/>
      <c r="BD204" s="21"/>
      <c r="BE204" s="4"/>
      <c r="BF204" s="8"/>
      <c r="BG204" s="5"/>
      <c r="BH204" s="21"/>
      <c r="BI204" s="21"/>
      <c r="BJ204" s="4"/>
      <c r="BK204" s="8"/>
      <c r="BL204" s="5"/>
      <c r="BM204" s="21"/>
      <c r="BN204" s="21"/>
      <c r="BO204" s="4"/>
      <c r="BP204" s="8"/>
      <c r="BQ204" s="5"/>
      <c r="BR204" s="21"/>
      <c r="BS204" s="21"/>
      <c r="BT204" s="4"/>
      <c r="BU204" s="8"/>
      <c r="BV204" s="5"/>
      <c r="BW204" s="21"/>
      <c r="BX204" s="21"/>
      <c r="BY204" s="4"/>
      <c r="BZ204" s="8"/>
      <c r="CA204" s="5"/>
      <c r="CB204" s="21"/>
      <c r="CC204" s="21"/>
      <c r="CD204" s="4"/>
      <c r="CE204" s="8"/>
      <c r="CF204" s="5"/>
      <c r="CG204" s="21"/>
      <c r="CH204" s="21"/>
      <c r="CI204" s="4"/>
      <c r="CJ204" s="36"/>
      <c r="CK204" s="37"/>
    </row>
    <row r="205" spans="1:89" ht="49.5" customHeight="1" x14ac:dyDescent="0.2">
      <c r="A205" s="86"/>
      <c r="B205" s="5"/>
      <c r="C205" s="70"/>
      <c r="D205" s="70"/>
      <c r="E205" s="70"/>
      <c r="F205" s="4"/>
      <c r="G205" s="9"/>
      <c r="H205" s="20"/>
      <c r="I205" s="34"/>
      <c r="J205" s="6"/>
      <c r="K205" s="89"/>
      <c r="L205" s="90"/>
      <c r="M205" s="90"/>
      <c r="N205" s="90"/>
      <c r="O205" s="90"/>
      <c r="P205" s="90"/>
      <c r="Q205" s="89">
        <f t="shared" si="12"/>
        <v>0</v>
      </c>
      <c r="R205" s="89">
        <f t="shared" si="13"/>
        <v>0</v>
      </c>
      <c r="S205" s="88"/>
      <c r="T205" s="88"/>
      <c r="U205" s="35" t="str" cm="1">
        <f t="array" ref="U205">_xlfn.IFS(R205&lt;=0,"No aplica",R205&lt;=39,"Débil",R205&lt;=59,"Necesita mejora",R205&lt;=79,"Aceptable",R205&lt;=100,"Fuerte")</f>
        <v>No aplica</v>
      </c>
      <c r="V205" s="34" t="e" cm="1">
        <f t="array" ref="V205">_xlfn.IFS(AND(I205="Bajo",U205="Fuerte"),"Bajo",AND(I205="Bajo",U205="Aceptable"),"Bajo",AND(I205="Bajo",U205="Necesita mejora"),"Moderado",AND(I205="Bajo",U205="Débil"),"Por encima del promedio",AND(I205="Moderado",U205="Fuerte"),"Bajo",AND(I205="Moderado",U205="Aceptable"),"Moderado",AND(I205="Moderado",U205="Necesita mejora"),"Por encima del promedio",AND(I205="Moderado",U205="Débil"),"Alto",AND(I205="Por encima del promedio",U205="Fuerte"),"Moderado",AND(I205="Por encima del promedio",U205="Aceptable"),"Por encima del promedio",AND(I205="Por encima del promedio",U205="Necesita mejora"),"Alto",AND(I205="Por encima del promedio",U205="Débil"),"Alto",AND(I205="Alto",U205="Fuerte"),"Por encima del promedio",AND(I205="Alto",U205="Aceptable"),"Alto",AND(I205="Alto",U205="Necesita mejora"),"Alto",AND(I205="Alto",U205="Débil"),"Alto")</f>
        <v>#N/A</v>
      </c>
      <c r="W205" s="7" t="e" cm="1">
        <f t="array" ref="W205">_xlfn.IFS(V205="Bajo","Asumir",V205="Moderado","Reducir",V205="Por encima del promedio","Evitar",V205="Alto","Evitar")</f>
        <v>#N/A</v>
      </c>
      <c r="X205" s="4"/>
      <c r="Y205" s="5"/>
      <c r="Z205" s="4"/>
      <c r="AA205" s="4"/>
      <c r="AB205" s="8"/>
      <c r="AC205" s="5"/>
      <c r="AD205" s="21"/>
      <c r="AE205" s="21"/>
      <c r="AF205" s="5"/>
      <c r="AG205" s="8"/>
      <c r="AH205" s="5"/>
      <c r="AI205" s="21"/>
      <c r="AJ205" s="21"/>
      <c r="AK205" s="5"/>
      <c r="AL205" s="8"/>
      <c r="AM205" s="5"/>
      <c r="AN205" s="21"/>
      <c r="AO205" s="21"/>
      <c r="AP205" s="4"/>
      <c r="AQ205" s="8"/>
      <c r="AR205" s="5"/>
      <c r="AS205" s="21"/>
      <c r="AT205" s="21"/>
      <c r="AU205" s="4"/>
      <c r="AV205" s="8"/>
      <c r="AW205" s="5"/>
      <c r="AX205" s="21"/>
      <c r="AY205" s="21"/>
      <c r="AZ205" s="4"/>
      <c r="BA205" s="8"/>
      <c r="BB205" s="5"/>
      <c r="BC205" s="21"/>
      <c r="BD205" s="21"/>
      <c r="BE205" s="4"/>
      <c r="BF205" s="8"/>
      <c r="BG205" s="5"/>
      <c r="BH205" s="21"/>
      <c r="BI205" s="21"/>
      <c r="BJ205" s="4"/>
      <c r="BK205" s="8"/>
      <c r="BL205" s="5"/>
      <c r="BM205" s="21"/>
      <c r="BN205" s="21"/>
      <c r="BO205" s="4"/>
      <c r="BP205" s="8"/>
      <c r="BQ205" s="5"/>
      <c r="BR205" s="21"/>
      <c r="BS205" s="21"/>
      <c r="BT205" s="4"/>
      <c r="BU205" s="8"/>
      <c r="BV205" s="5"/>
      <c r="BW205" s="21"/>
      <c r="BX205" s="21"/>
      <c r="BY205" s="4"/>
      <c r="BZ205" s="8"/>
      <c r="CA205" s="5"/>
      <c r="CB205" s="21"/>
      <c r="CC205" s="21"/>
      <c r="CD205" s="4"/>
      <c r="CE205" s="8"/>
      <c r="CF205" s="5"/>
      <c r="CG205" s="21"/>
      <c r="CH205" s="21"/>
      <c r="CI205" s="4"/>
      <c r="CJ205" s="36"/>
      <c r="CK205" s="37"/>
    </row>
    <row r="206" spans="1:89" ht="49.5" customHeight="1" x14ac:dyDescent="0.2">
      <c r="A206" s="86"/>
      <c r="B206" s="5"/>
      <c r="C206" s="70"/>
      <c r="D206" s="70"/>
      <c r="E206" s="70"/>
      <c r="F206" s="4"/>
      <c r="G206" s="9"/>
      <c r="H206" s="20"/>
      <c r="I206" s="34"/>
      <c r="J206" s="6"/>
      <c r="K206" s="89"/>
      <c r="L206" s="90"/>
      <c r="M206" s="90"/>
      <c r="N206" s="90"/>
      <c r="O206" s="90"/>
      <c r="P206" s="90"/>
      <c r="Q206" s="89">
        <f t="shared" si="12"/>
        <v>0</v>
      </c>
      <c r="R206" s="89">
        <f t="shared" si="13"/>
        <v>0</v>
      </c>
      <c r="S206" s="88"/>
      <c r="T206" s="88"/>
      <c r="U206" s="35" t="str" cm="1">
        <f t="array" ref="U206">_xlfn.IFS(R206&lt;=0,"No aplica",R206&lt;=39,"Débil",R206&lt;=59,"Necesita mejora",R206&lt;=79,"Aceptable",R206&lt;=100,"Fuerte")</f>
        <v>No aplica</v>
      </c>
      <c r="V206" s="34" t="e" cm="1">
        <f t="array" ref="V206">_xlfn.IFS(AND(I206="Bajo",U206="Fuerte"),"Bajo",AND(I206="Bajo",U206="Aceptable"),"Bajo",AND(I206="Bajo",U206="Necesita mejora"),"Moderado",AND(I206="Bajo",U206="Débil"),"Por encima del promedio",AND(I206="Moderado",U206="Fuerte"),"Bajo",AND(I206="Moderado",U206="Aceptable"),"Moderado",AND(I206="Moderado",U206="Necesita mejora"),"Por encima del promedio",AND(I206="Moderado",U206="Débil"),"Alto",AND(I206="Por encima del promedio",U206="Fuerte"),"Moderado",AND(I206="Por encima del promedio",U206="Aceptable"),"Por encima del promedio",AND(I206="Por encima del promedio",U206="Necesita mejora"),"Alto",AND(I206="Por encima del promedio",U206="Débil"),"Alto",AND(I206="Alto",U206="Fuerte"),"Por encima del promedio",AND(I206="Alto",U206="Aceptable"),"Alto",AND(I206="Alto",U206="Necesita mejora"),"Alto",AND(I206="Alto",U206="Débil"),"Alto")</f>
        <v>#N/A</v>
      </c>
      <c r="W206" s="7" t="e" cm="1">
        <f t="array" ref="W206">_xlfn.IFS(V206="Bajo","Asumir",V206="Moderado","Reducir",V206="Por encima del promedio","Evitar",V206="Alto","Evitar")</f>
        <v>#N/A</v>
      </c>
      <c r="X206" s="4"/>
      <c r="Y206" s="5"/>
      <c r="Z206" s="4"/>
      <c r="AA206" s="4"/>
      <c r="AB206" s="8"/>
      <c r="AC206" s="5"/>
      <c r="AD206" s="21"/>
      <c r="AE206" s="21"/>
      <c r="AF206" s="5"/>
      <c r="AG206" s="8"/>
      <c r="AH206" s="5"/>
      <c r="AI206" s="21"/>
      <c r="AJ206" s="21"/>
      <c r="AK206" s="5"/>
      <c r="AL206" s="8"/>
      <c r="AM206" s="5"/>
      <c r="AN206" s="21"/>
      <c r="AO206" s="21"/>
      <c r="AP206" s="4"/>
      <c r="AQ206" s="8"/>
      <c r="AR206" s="5"/>
      <c r="AS206" s="21"/>
      <c r="AT206" s="21"/>
      <c r="AU206" s="4"/>
      <c r="AV206" s="8"/>
      <c r="AW206" s="5"/>
      <c r="AX206" s="21"/>
      <c r="AY206" s="21"/>
      <c r="AZ206" s="4"/>
      <c r="BA206" s="8"/>
      <c r="BB206" s="5"/>
      <c r="BC206" s="21"/>
      <c r="BD206" s="21"/>
      <c r="BE206" s="4"/>
      <c r="BF206" s="8"/>
      <c r="BG206" s="5"/>
      <c r="BH206" s="21"/>
      <c r="BI206" s="21"/>
      <c r="BJ206" s="4"/>
      <c r="BK206" s="8"/>
      <c r="BL206" s="5"/>
      <c r="BM206" s="21"/>
      <c r="BN206" s="21"/>
      <c r="BO206" s="4"/>
      <c r="BP206" s="8"/>
      <c r="BQ206" s="5"/>
      <c r="BR206" s="21"/>
      <c r="BS206" s="21"/>
      <c r="BT206" s="4"/>
      <c r="BU206" s="8"/>
      <c r="BV206" s="5"/>
      <c r="BW206" s="21"/>
      <c r="BX206" s="21"/>
      <c r="BY206" s="4"/>
      <c r="BZ206" s="8"/>
      <c r="CA206" s="5"/>
      <c r="CB206" s="21"/>
      <c r="CC206" s="21"/>
      <c r="CD206" s="4"/>
      <c r="CE206" s="8"/>
      <c r="CF206" s="5"/>
      <c r="CG206" s="21"/>
      <c r="CH206" s="21"/>
      <c r="CI206" s="4"/>
      <c r="CJ206" s="36"/>
      <c r="CK206" s="37"/>
    </row>
    <row r="207" spans="1:89" ht="49.5" customHeight="1" x14ac:dyDescent="0.2">
      <c r="A207" s="86"/>
      <c r="B207" s="5"/>
      <c r="C207" s="70"/>
      <c r="D207" s="70"/>
      <c r="E207" s="70"/>
      <c r="F207" s="4"/>
      <c r="G207" s="9"/>
      <c r="H207" s="20"/>
      <c r="I207" s="34"/>
      <c r="J207" s="6"/>
      <c r="K207" s="89"/>
      <c r="L207" s="90"/>
      <c r="M207" s="90"/>
      <c r="N207" s="90"/>
      <c r="O207" s="90"/>
      <c r="P207" s="90"/>
      <c r="Q207" s="89">
        <f t="shared" si="12"/>
        <v>0</v>
      </c>
      <c r="R207" s="89">
        <f t="shared" si="13"/>
        <v>0</v>
      </c>
      <c r="S207" s="88"/>
      <c r="T207" s="88"/>
      <c r="U207" s="35" t="str" cm="1">
        <f t="array" ref="U207">_xlfn.IFS(R207&lt;=0,"No aplica",R207&lt;=39,"Débil",R207&lt;=59,"Necesita mejora",R207&lt;=79,"Aceptable",R207&lt;=100,"Fuerte")</f>
        <v>No aplica</v>
      </c>
      <c r="V207" s="34" t="e" cm="1">
        <f t="array" ref="V207">_xlfn.IFS(AND(I207="Bajo",U207="Fuerte"),"Bajo",AND(I207="Bajo",U207="Aceptable"),"Bajo",AND(I207="Bajo",U207="Necesita mejora"),"Moderado",AND(I207="Bajo",U207="Débil"),"Por encima del promedio",AND(I207="Moderado",U207="Fuerte"),"Bajo",AND(I207="Moderado",U207="Aceptable"),"Moderado",AND(I207="Moderado",U207="Necesita mejora"),"Por encima del promedio",AND(I207="Moderado",U207="Débil"),"Alto",AND(I207="Por encima del promedio",U207="Fuerte"),"Moderado",AND(I207="Por encima del promedio",U207="Aceptable"),"Por encima del promedio",AND(I207="Por encima del promedio",U207="Necesita mejora"),"Alto",AND(I207="Por encima del promedio",U207="Débil"),"Alto",AND(I207="Alto",U207="Fuerte"),"Por encima del promedio",AND(I207="Alto",U207="Aceptable"),"Alto",AND(I207="Alto",U207="Necesita mejora"),"Alto",AND(I207="Alto",U207="Débil"),"Alto")</f>
        <v>#N/A</v>
      </c>
      <c r="W207" s="7" t="e" cm="1">
        <f t="array" ref="W207">_xlfn.IFS(V207="Bajo","Asumir",V207="Moderado","Reducir",V207="Por encima del promedio","Evitar",V207="Alto","Evitar")</f>
        <v>#N/A</v>
      </c>
      <c r="X207" s="4"/>
      <c r="Y207" s="5"/>
      <c r="Z207" s="4"/>
      <c r="AA207" s="4"/>
      <c r="AB207" s="8"/>
      <c r="AC207" s="5"/>
      <c r="AD207" s="21"/>
      <c r="AE207" s="21"/>
      <c r="AF207" s="5"/>
      <c r="AG207" s="8"/>
      <c r="AH207" s="5"/>
      <c r="AI207" s="21"/>
      <c r="AJ207" s="21"/>
      <c r="AK207" s="5"/>
      <c r="AL207" s="8"/>
      <c r="AM207" s="5"/>
      <c r="AN207" s="21"/>
      <c r="AO207" s="21"/>
      <c r="AP207" s="4"/>
      <c r="AQ207" s="8"/>
      <c r="AR207" s="5"/>
      <c r="AS207" s="21"/>
      <c r="AT207" s="21"/>
      <c r="AU207" s="4"/>
      <c r="AV207" s="8"/>
      <c r="AW207" s="5"/>
      <c r="AX207" s="21"/>
      <c r="AY207" s="21"/>
      <c r="AZ207" s="4"/>
      <c r="BA207" s="8"/>
      <c r="BB207" s="5"/>
      <c r="BC207" s="21"/>
      <c r="BD207" s="21"/>
      <c r="BE207" s="4"/>
      <c r="BF207" s="8"/>
      <c r="BG207" s="5"/>
      <c r="BH207" s="21"/>
      <c r="BI207" s="21"/>
      <c r="BJ207" s="4"/>
      <c r="BK207" s="8"/>
      <c r="BL207" s="5"/>
      <c r="BM207" s="21"/>
      <c r="BN207" s="21"/>
      <c r="BO207" s="4"/>
      <c r="BP207" s="8"/>
      <c r="BQ207" s="5"/>
      <c r="BR207" s="21"/>
      <c r="BS207" s="21"/>
      <c r="BT207" s="4"/>
      <c r="BU207" s="8"/>
      <c r="BV207" s="5"/>
      <c r="BW207" s="21"/>
      <c r="BX207" s="21"/>
      <c r="BY207" s="4"/>
      <c r="BZ207" s="8"/>
      <c r="CA207" s="5"/>
      <c r="CB207" s="21"/>
      <c r="CC207" s="21"/>
      <c r="CD207" s="4"/>
      <c r="CE207" s="8"/>
      <c r="CF207" s="5"/>
      <c r="CG207" s="21"/>
      <c r="CH207" s="21"/>
      <c r="CI207" s="4"/>
      <c r="CJ207" s="36"/>
      <c r="CK207" s="37"/>
    </row>
    <row r="208" spans="1:89" ht="49.5" customHeight="1" x14ac:dyDescent="0.2">
      <c r="A208" s="86"/>
      <c r="B208" s="5"/>
      <c r="C208" s="70"/>
      <c r="D208" s="70"/>
      <c r="E208" s="70"/>
      <c r="F208" s="4"/>
      <c r="G208" s="9"/>
      <c r="H208" s="20"/>
      <c r="I208" s="34"/>
      <c r="J208" s="6"/>
      <c r="K208" s="89"/>
      <c r="L208" s="90"/>
      <c r="M208" s="90"/>
      <c r="N208" s="90"/>
      <c r="O208" s="90"/>
      <c r="P208" s="90"/>
      <c r="Q208" s="89">
        <f t="shared" si="12"/>
        <v>0</v>
      </c>
      <c r="R208" s="89">
        <f t="shared" si="13"/>
        <v>0</v>
      </c>
      <c r="S208" s="88"/>
      <c r="T208" s="88"/>
      <c r="U208" s="35" t="str" cm="1">
        <f t="array" ref="U208">_xlfn.IFS(R208&lt;=0,"No aplica",R208&lt;=39,"Débil",R208&lt;=59,"Necesita mejora",R208&lt;=79,"Aceptable",R208&lt;=100,"Fuerte")</f>
        <v>No aplica</v>
      </c>
      <c r="V208" s="34" t="e" cm="1">
        <f t="array" ref="V208">_xlfn.IFS(AND(I208="Bajo",U208="Fuerte"),"Bajo",AND(I208="Bajo",U208="Aceptable"),"Bajo",AND(I208="Bajo",U208="Necesita mejora"),"Moderado",AND(I208="Bajo",U208="Débil"),"Por encima del promedio",AND(I208="Moderado",U208="Fuerte"),"Bajo",AND(I208="Moderado",U208="Aceptable"),"Moderado",AND(I208="Moderado",U208="Necesita mejora"),"Por encima del promedio",AND(I208="Moderado",U208="Débil"),"Alto",AND(I208="Por encima del promedio",U208="Fuerte"),"Moderado",AND(I208="Por encima del promedio",U208="Aceptable"),"Por encima del promedio",AND(I208="Por encima del promedio",U208="Necesita mejora"),"Alto",AND(I208="Por encima del promedio",U208="Débil"),"Alto",AND(I208="Alto",U208="Fuerte"),"Por encima del promedio",AND(I208="Alto",U208="Aceptable"),"Alto",AND(I208="Alto",U208="Necesita mejora"),"Alto",AND(I208="Alto",U208="Débil"),"Alto")</f>
        <v>#N/A</v>
      </c>
      <c r="W208" s="7" t="e" cm="1">
        <f t="array" ref="W208">_xlfn.IFS(V208="Bajo","Asumir",V208="Moderado","Reducir",V208="Por encima del promedio","Evitar",V208="Alto","Evitar")</f>
        <v>#N/A</v>
      </c>
      <c r="X208" s="4"/>
      <c r="Y208" s="5"/>
      <c r="Z208" s="4"/>
      <c r="AA208" s="4"/>
      <c r="AB208" s="8"/>
      <c r="AC208" s="5"/>
      <c r="AD208" s="21"/>
      <c r="AE208" s="21"/>
      <c r="AF208" s="5"/>
      <c r="AG208" s="8"/>
      <c r="AH208" s="5"/>
      <c r="AI208" s="21"/>
      <c r="AJ208" s="21"/>
      <c r="AK208" s="5"/>
      <c r="AL208" s="8"/>
      <c r="AM208" s="5"/>
      <c r="AN208" s="21"/>
      <c r="AO208" s="21"/>
      <c r="AP208" s="4"/>
      <c r="AQ208" s="8"/>
      <c r="AR208" s="5"/>
      <c r="AS208" s="21"/>
      <c r="AT208" s="21"/>
      <c r="AU208" s="4"/>
      <c r="AV208" s="8"/>
      <c r="AW208" s="5"/>
      <c r="AX208" s="21"/>
      <c r="AY208" s="21"/>
      <c r="AZ208" s="4"/>
      <c r="BA208" s="8"/>
      <c r="BB208" s="5"/>
      <c r="BC208" s="21"/>
      <c r="BD208" s="21"/>
      <c r="BE208" s="4"/>
      <c r="BF208" s="8"/>
      <c r="BG208" s="5"/>
      <c r="BH208" s="21"/>
      <c r="BI208" s="21"/>
      <c r="BJ208" s="4"/>
      <c r="BK208" s="8"/>
      <c r="BL208" s="5"/>
      <c r="BM208" s="21"/>
      <c r="BN208" s="21"/>
      <c r="BO208" s="4"/>
      <c r="BP208" s="8"/>
      <c r="BQ208" s="5"/>
      <c r="BR208" s="21"/>
      <c r="BS208" s="21"/>
      <c r="BT208" s="4"/>
      <c r="BU208" s="8"/>
      <c r="BV208" s="5"/>
      <c r="BW208" s="21"/>
      <c r="BX208" s="21"/>
      <c r="BY208" s="4"/>
      <c r="BZ208" s="8"/>
      <c r="CA208" s="5"/>
      <c r="CB208" s="21"/>
      <c r="CC208" s="21"/>
      <c r="CD208" s="4"/>
      <c r="CE208" s="8"/>
      <c r="CF208" s="5"/>
      <c r="CG208" s="21"/>
      <c r="CH208" s="21"/>
      <c r="CI208" s="4"/>
      <c r="CJ208" s="36"/>
      <c r="CK208" s="37"/>
    </row>
  </sheetData>
  <mergeCells count="22">
    <mergeCell ref="CJ6:CK7"/>
    <mergeCell ref="AL7:AP7"/>
    <mergeCell ref="AV7:AZ7"/>
    <mergeCell ref="C1:CI2"/>
    <mergeCell ref="C3:CI4"/>
    <mergeCell ref="BZ7:CD7"/>
    <mergeCell ref="BU7:BY7"/>
    <mergeCell ref="CE7:CI7"/>
    <mergeCell ref="A6:H7"/>
    <mergeCell ref="W7:Z7"/>
    <mergeCell ref="AB7:AF7"/>
    <mergeCell ref="AG7:AK7"/>
    <mergeCell ref="BP7:BT7"/>
    <mergeCell ref="BA7:BE7"/>
    <mergeCell ref="BF7:BJ7"/>
    <mergeCell ref="A1:B5"/>
    <mergeCell ref="BK7:BO7"/>
    <mergeCell ref="I6:I7"/>
    <mergeCell ref="J6:U7"/>
    <mergeCell ref="V6:V7"/>
    <mergeCell ref="W6:CI6"/>
    <mergeCell ref="AQ7:AU7"/>
  </mergeCells>
  <phoneticPr fontId="14" type="noConversion"/>
  <conditionalFormatting sqref="I10:I208">
    <cfRule type="containsText" dxfId="15" priority="24" operator="containsText" text="Alto">
      <formula>NOT(ISERROR(SEARCH("Alto",I10)))</formula>
    </cfRule>
    <cfRule type="containsText" dxfId="14" priority="25" operator="containsText" text="Por encima del promedio">
      <formula>NOT(ISERROR(SEARCH("Por encima del promedio",I10)))</formula>
    </cfRule>
    <cfRule type="containsText" dxfId="13" priority="26" operator="containsText" text="Moderado">
      <formula>NOT(ISERROR(SEARCH("Moderado",I10)))</formula>
    </cfRule>
    <cfRule type="containsText" dxfId="12" priority="27" operator="containsText" text="Bajo">
      <formula>NOT(ISERROR(SEARCH("Bajo",I10)))</formula>
    </cfRule>
  </conditionalFormatting>
  <conditionalFormatting sqref="R10:R208">
    <cfRule type="cellIs" dxfId="11" priority="1" operator="between">
      <formula>80</formula>
      <formula>100</formula>
    </cfRule>
    <cfRule type="cellIs" dxfId="10" priority="2" operator="between">
      <formula>60</formula>
      <formula>79</formula>
    </cfRule>
    <cfRule type="cellIs" dxfId="9" priority="3" operator="between">
      <formula>40</formula>
      <formula>59</formula>
    </cfRule>
    <cfRule type="cellIs" dxfId="8" priority="4" operator="between">
      <formula>0</formula>
      <formula>39</formula>
    </cfRule>
  </conditionalFormatting>
  <conditionalFormatting sqref="U10:U208">
    <cfRule type="containsText" dxfId="7" priority="20" operator="containsText" text="Débil">
      <formula>NOT(ISERROR(SEARCH("Débil",U10)))</formula>
    </cfRule>
    <cfRule type="containsText" dxfId="6" priority="21" operator="containsText" text="Necesita mejora">
      <formula>NOT(ISERROR(SEARCH("Necesita mejora",U10)))</formula>
    </cfRule>
    <cfRule type="containsText" dxfId="5" priority="22" operator="containsText" text="Aceptable">
      <formula>NOT(ISERROR(SEARCH("Aceptable",U10)))</formula>
    </cfRule>
    <cfRule type="containsText" dxfId="4" priority="23" operator="containsText" text="Fuerte">
      <formula>NOT(ISERROR(SEARCH("Fuerte",U10)))</formula>
    </cfRule>
  </conditionalFormatting>
  <conditionalFormatting sqref="V10:V208">
    <cfRule type="cellIs" dxfId="3" priority="1288" operator="equal">
      <formula>"Bajo"</formula>
    </cfRule>
    <cfRule type="cellIs" dxfId="2" priority="1289" operator="equal">
      <formula>"Moderado"</formula>
    </cfRule>
    <cfRule type="cellIs" dxfId="1" priority="1290" operator="equal">
      <formula>"Por encima del promedio"</formula>
    </cfRule>
    <cfRule type="cellIs" dxfId="0" priority="1291" operator="equal">
      <formula>"Alto"</formula>
    </cfRule>
  </conditionalFormatting>
  <dataValidations count="4">
    <dataValidation type="list" allowBlank="1" showInputMessage="1" showErrorMessage="1" sqref="K10:K208" xr:uid="{0367F301-F25B-44FA-88B7-05E1AF1EA7A4}">
      <formula1>"5,10,15,20"</formula1>
    </dataValidation>
    <dataValidation type="list" allowBlank="1" showInputMessage="1" showErrorMessage="1" sqref="L10:P208" xr:uid="{EE72AF0C-8C00-4B98-89D1-21684E24DEE4}">
      <formula1>"0,1"</formula1>
    </dataValidation>
    <dataValidation type="list" allowBlank="1" showInputMessage="1" showErrorMessage="1" sqref="S10:S208" xr:uid="{92FA5F67-8634-48A5-9D8D-CA0C44866AFC}">
      <formula1>"Manual, Semiautomático, Automático"</formula1>
    </dataValidation>
    <dataValidation type="list" allowBlank="1" showInputMessage="1" showErrorMessage="1" sqref="AB10:AB208 AG10:AG208 AL10:AL208 AQ10:AQ208 AV10:AV208 BA10:BA208 BF10:BF208 BK10:BK208 BP10:BP208 BU10:BU208 BZ10:BZ208 CE10:CE208" xr:uid="{DCD5C5AF-6EAC-4AF2-985A-E1A0EE583C6A}">
      <formula1>"Si, 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77F0354-F35C-4EB6-A018-0C809BB9146D}">
          <x14:formula1>
            <xm:f>'Herramienta escala calificación'!$A$29:$A$42</xm:f>
          </x14:formula1>
          <xm:sqref>B10:B208</xm:sqref>
        </x14:dataValidation>
        <x14:dataValidation type="list" allowBlank="1" showInputMessage="1" showErrorMessage="1" xr:uid="{46FE7E0E-2E73-4811-B7F3-B9356FE642D8}">
          <x14:formula1>
            <xm:f>'Herramienta escala calificación'!$AA$9:$AA$12</xm:f>
          </x14:formula1>
          <xm:sqref>I10:I208</xm:sqref>
        </x14:dataValidation>
        <x14:dataValidation type="list" allowBlank="1" showInputMessage="1" showErrorMessage="1" xr:uid="{117C7095-3918-4C00-B4AF-959FB45501EE}">
          <x14:formula1>
            <xm:f>'Herramienta escala calificación'!$D$9:$D$19</xm:f>
          </x14:formula1>
          <xm:sqref>F10:F208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
  <sheetViews>
    <sheetView zoomScale="60" zoomScaleNormal="60" workbookViewId="0">
      <selection activeCell="I18" sqref="I18"/>
    </sheetView>
  </sheetViews>
  <sheetFormatPr baseColWidth="10" defaultColWidth="11.42578125" defaultRowHeight="14.25" x14ac:dyDescent="0.2"/>
  <cols>
    <col min="1" max="5" width="30.140625" style="15" customWidth="1"/>
    <col min="6" max="16384" width="11.42578125" style="15"/>
  </cols>
  <sheetData>
    <row r="1" spans="1:5" s="13" customFormat="1" ht="15" x14ac:dyDescent="0.25">
      <c r="A1" s="221"/>
      <c r="B1" s="171" t="s">
        <v>65</v>
      </c>
      <c r="C1" s="173"/>
      <c r="D1" s="16" t="s">
        <v>13</v>
      </c>
      <c r="E1" s="3" t="s">
        <v>14</v>
      </c>
    </row>
    <row r="2" spans="1:5" s="13" customFormat="1" ht="15" x14ac:dyDescent="0.25">
      <c r="A2" s="221"/>
      <c r="B2" s="174"/>
      <c r="C2" s="176"/>
      <c r="D2" s="16" t="s">
        <v>66</v>
      </c>
      <c r="E2" s="66" t="s">
        <v>1221</v>
      </c>
    </row>
    <row r="3" spans="1:5" s="13" customFormat="1" ht="15" x14ac:dyDescent="0.25">
      <c r="A3" s="221"/>
      <c r="B3" s="177" t="s">
        <v>89</v>
      </c>
      <c r="C3" s="179"/>
      <c r="D3" s="16" t="s">
        <v>16</v>
      </c>
      <c r="E3" s="67">
        <v>45327</v>
      </c>
    </row>
    <row r="4" spans="1:5" s="13" customFormat="1" ht="15" x14ac:dyDescent="0.25">
      <c r="A4" s="221"/>
      <c r="B4" s="180"/>
      <c r="C4" s="182"/>
      <c r="D4" s="16" t="s">
        <v>17</v>
      </c>
      <c r="E4" s="3" t="s">
        <v>1227</v>
      </c>
    </row>
    <row r="5" spans="1:5" s="13" customFormat="1" ht="15.75" thickBot="1" x14ac:dyDescent="0.3">
      <c r="A5" s="24"/>
      <c r="B5" s="25"/>
      <c r="C5" s="25"/>
      <c r="D5" s="26"/>
      <c r="E5" s="27"/>
    </row>
    <row r="6" spans="1:5" ht="15" x14ac:dyDescent="0.25">
      <c r="A6" s="215" t="s">
        <v>3</v>
      </c>
      <c r="B6" s="216"/>
      <c r="C6" s="216"/>
      <c r="D6" s="216"/>
      <c r="E6" s="217"/>
    </row>
    <row r="7" spans="1:5" x14ac:dyDescent="0.2">
      <c r="A7" s="51" t="s">
        <v>58</v>
      </c>
      <c r="B7" s="52" t="s">
        <v>36</v>
      </c>
      <c r="C7" s="53" t="s">
        <v>10</v>
      </c>
      <c r="D7" s="54" t="s">
        <v>7</v>
      </c>
      <c r="E7" s="55" t="s">
        <v>59</v>
      </c>
    </row>
    <row r="8" spans="1:5" ht="15" thickBot="1" x14ac:dyDescent="0.25">
      <c r="A8" s="48">
        <f>+COUNTIF('Matriz de Riesgos Actualizada'!$I$10:$I$1048576,"Bajo")</f>
        <v>1</v>
      </c>
      <c r="B8" s="52">
        <f>+COUNTIF('Matriz de Riesgos Actualizada'!$I$10:$I$1048576,"Moderado")</f>
        <v>7</v>
      </c>
      <c r="C8" s="53">
        <f>+COUNTIF('Matriz de Riesgos Actualizada'!$I$10:$I$1048576,"Por encima del promedio")</f>
        <v>2</v>
      </c>
      <c r="D8" s="54">
        <f>+COUNTIF('Matriz de Riesgos Actualizada'!$I$10:$I$1048576,"Alto")</f>
        <v>5</v>
      </c>
      <c r="E8" s="56">
        <f>SUM(A8:D8)</f>
        <v>15</v>
      </c>
    </row>
    <row r="9" spans="1:5" ht="15" thickBot="1" x14ac:dyDescent="0.25"/>
    <row r="10" spans="1:5" ht="15" x14ac:dyDescent="0.25">
      <c r="A10" s="215" t="s">
        <v>60</v>
      </c>
      <c r="B10" s="216"/>
      <c r="C10" s="216"/>
      <c r="D10" s="216"/>
      <c r="E10" s="217"/>
    </row>
    <row r="11" spans="1:5" x14ac:dyDescent="0.2">
      <c r="A11" s="51" t="s">
        <v>58</v>
      </c>
      <c r="B11" s="52" t="s">
        <v>36</v>
      </c>
      <c r="C11" s="53" t="s">
        <v>10</v>
      </c>
      <c r="D11" s="54" t="s">
        <v>7</v>
      </c>
      <c r="E11" s="55" t="s">
        <v>59</v>
      </c>
    </row>
    <row r="12" spans="1:5" ht="15" thickBot="1" x14ac:dyDescent="0.25">
      <c r="A12" s="48">
        <f>+COUNTIF('Matriz de Riesgos Actualizada'!$V$10:$V$1048576,"Bajo")</f>
        <v>4</v>
      </c>
      <c r="B12" s="52">
        <f>+COUNTIF('Matriz de Riesgos Actualizada'!$V$10:$V$1048576,"Moderado")</f>
        <v>2</v>
      </c>
      <c r="C12" s="53">
        <f>+COUNTIF('Matriz de Riesgos Actualizada'!$V$10:$V$1048576,"Por encima del promedio")</f>
        <v>2</v>
      </c>
      <c r="D12" s="54">
        <f>+COUNTIF('Matriz de Riesgos Actualizada'!$V$10:$V$1048576,"Alto")</f>
        <v>7</v>
      </c>
      <c r="E12" s="56">
        <f>SUM(A12:D12)</f>
        <v>15</v>
      </c>
    </row>
    <row r="14" spans="1:5" ht="15" thickBot="1" x14ac:dyDescent="0.25"/>
    <row r="15" spans="1:5" ht="15" customHeight="1" x14ac:dyDescent="0.2">
      <c r="A15" s="218" t="s">
        <v>63</v>
      </c>
      <c r="B15" s="219"/>
      <c r="C15" s="219"/>
      <c r="D15" s="219"/>
      <c r="E15" s="220"/>
    </row>
    <row r="16" spans="1:5" ht="41.45" customHeight="1" x14ac:dyDescent="0.2">
      <c r="A16" s="40" t="s">
        <v>61</v>
      </c>
      <c r="B16" s="28" t="s">
        <v>12</v>
      </c>
      <c r="C16" s="28" t="s">
        <v>36</v>
      </c>
      <c r="D16" s="28" t="s">
        <v>10</v>
      </c>
      <c r="E16" s="41" t="s">
        <v>7</v>
      </c>
    </row>
    <row r="17" spans="1:8" ht="51.75" customHeight="1" x14ac:dyDescent="0.25">
      <c r="A17" s="40" t="s">
        <v>11</v>
      </c>
      <c r="B17" s="57" t="s">
        <v>621</v>
      </c>
      <c r="C17" s="57" t="s">
        <v>1216</v>
      </c>
      <c r="D17" s="58"/>
      <c r="E17" s="59"/>
      <c r="H17" s="49"/>
    </row>
    <row r="18" spans="1:8" ht="63" customHeight="1" x14ac:dyDescent="0.2">
      <c r="A18" s="40" t="s">
        <v>8</v>
      </c>
      <c r="B18" s="57"/>
      <c r="C18" s="58" t="s">
        <v>1219</v>
      </c>
      <c r="D18" s="60"/>
      <c r="E18" s="61" t="s">
        <v>1218</v>
      </c>
    </row>
    <row r="19" spans="1:8" ht="60" customHeight="1" x14ac:dyDescent="0.2">
      <c r="A19" s="40" t="s">
        <v>52</v>
      </c>
      <c r="B19" s="58"/>
      <c r="C19" s="60" t="s">
        <v>1217</v>
      </c>
      <c r="D19" s="62"/>
      <c r="E19" s="61" t="s">
        <v>514</v>
      </c>
      <c r="G19" s="15" t="s">
        <v>62</v>
      </c>
    </row>
    <row r="20" spans="1:8" ht="70.5" customHeight="1" thickBot="1" x14ac:dyDescent="0.25">
      <c r="A20" s="50" t="s">
        <v>9</v>
      </c>
      <c r="B20" s="63"/>
      <c r="C20" s="64"/>
      <c r="D20" s="64" t="s">
        <v>1220</v>
      </c>
      <c r="E20" s="65" t="s">
        <v>1118</v>
      </c>
    </row>
  </sheetData>
  <mergeCells count="6">
    <mergeCell ref="A6:E6"/>
    <mergeCell ref="A10:E10"/>
    <mergeCell ref="A15:E15"/>
    <mergeCell ref="A1:A4"/>
    <mergeCell ref="B1:C2"/>
    <mergeCell ref="B3:C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Tabla de contenido</vt:lpstr>
      <vt:lpstr>Herramienta escala calificación</vt:lpstr>
      <vt:lpstr>Actividades Significativas</vt:lpstr>
      <vt:lpstr>Matriz de riesgos</vt:lpstr>
      <vt:lpstr>Matriz de Riesgos Actualizada</vt:lpstr>
      <vt:lpstr>Mapa de Calor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Patiño Murillo</dc:creator>
  <cp:lastModifiedBy>Elizabeth Guzman Perez</cp:lastModifiedBy>
  <dcterms:created xsi:type="dcterms:W3CDTF">2018-10-24T17:01:17Z</dcterms:created>
  <dcterms:modified xsi:type="dcterms:W3CDTF">2024-06-26T17:05:48Z</dcterms:modified>
</cp:coreProperties>
</file>