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700" firstSheet="1" activeTab="5"/>
  </bookViews>
  <sheets>
    <sheet name="inicio" sheetId="1" r:id="rId1"/>
    <sheet name="población" sheetId="2" r:id="rId2"/>
    <sheet name="Atenciones ambulatorias" sheetId="3" r:id="rId3"/>
    <sheet name="Tecnologías ambulatorias" sheetId="4" r:id="rId4"/>
    <sheet name="Grupo terapéuticos" sheetId="5" r:id="rId5"/>
    <sheet name="transporte-albergues" sheetId="6" r:id="rId6"/>
    <sheet name="hospitalizaciones" sheetId="7" r:id="rId7"/>
  </sheets>
  <definedNames>
    <definedName name="_xlnm._FilterDatabase" localSheetId="3" hidden="1">'Tecnologías ambulatorias'!$B$2:$G$51</definedName>
    <definedName name="_xlnm._FilterDatabase" localSheetId="5" hidden="1">'transporte-albergues'!$A$2:$C$53</definedName>
  </definedNames>
  <calcPr fullCalcOnLoad="1"/>
</workbook>
</file>

<file path=xl/comments3.xml><?xml version="1.0" encoding="utf-8"?>
<comments xmlns="http://schemas.openxmlformats.org/spreadsheetml/2006/main">
  <authors>
    <author>Francisco Javier Escobar Zapata</author>
  </authors>
  <commentList>
    <comment ref="D5" authorId="0">
      <text>
        <r>
          <rPr>
            <sz val="9"/>
            <rFont val="Tahoma"/>
            <family val="2"/>
          </rPr>
          <t xml:space="preserve">Frecuencia 2 año y grupos máx 10 (covid)
</t>
        </r>
      </text>
    </comment>
    <comment ref="D6" authorId="0">
      <text>
        <r>
          <rPr>
            <sz val="9"/>
            <rFont val="Tahoma"/>
            <family val="2"/>
          </rPr>
          <t xml:space="preserve">Frecuencia 2 año y grupos max 10 (covid)
</t>
        </r>
      </text>
    </comment>
    <comment ref="D16" authorId="0">
      <text>
        <r>
          <rPr>
            <sz val="9"/>
            <rFont val="Tahoma"/>
            <family val="2"/>
          </rPr>
          <t xml:space="preserve">Frecuencia 2 año y grupos máx 10 (covid)
</t>
        </r>
      </text>
    </comment>
    <comment ref="D17" authorId="0">
      <text>
        <r>
          <rPr>
            <sz val="9"/>
            <rFont val="Tahoma"/>
            <family val="2"/>
          </rPr>
          <t xml:space="preserve">Frecuencia 2 año y grupos máx 10 (covid)
</t>
        </r>
      </text>
    </comment>
    <comment ref="D27" authorId="0">
      <text>
        <r>
          <rPr>
            <sz val="9"/>
            <rFont val="Tahoma"/>
            <family val="2"/>
          </rPr>
          <t xml:space="preserve">Frecuencia 2 año y grupos máx 10 (covid)
</t>
        </r>
      </text>
    </comment>
    <comment ref="D28" authorId="0">
      <text>
        <r>
          <rPr>
            <sz val="9"/>
            <rFont val="Tahoma"/>
            <family val="2"/>
          </rPr>
          <t xml:space="preserve">Frecuencia 2 año y grupos máx 10 (covid)
</t>
        </r>
      </text>
    </comment>
    <comment ref="D37" authorId="0">
      <text>
        <r>
          <rPr>
            <sz val="9"/>
            <rFont val="Tahoma"/>
            <family val="2"/>
          </rPr>
          <t xml:space="preserve">Frecuencia 2 año y grupos máx 10 (covid)
</t>
        </r>
      </text>
    </comment>
    <comment ref="D38" authorId="0">
      <text>
        <r>
          <rPr>
            <sz val="9"/>
            <rFont val="Tahoma"/>
            <family val="2"/>
          </rPr>
          <t xml:space="preserve">Frecuencia 2 año y grupos máx 10 (covid)
</t>
        </r>
      </text>
    </comment>
    <comment ref="D49" authorId="0">
      <text>
        <r>
          <rPr>
            <sz val="9"/>
            <rFont val="Tahoma"/>
            <family val="2"/>
          </rPr>
          <t xml:space="preserve">Frecuencia 2 año y grupos máx 10 (covid)
</t>
        </r>
      </text>
    </comment>
    <comment ref="D50" authorId="0">
      <text>
        <r>
          <rPr>
            <sz val="9"/>
            <rFont val="Tahoma"/>
            <family val="2"/>
          </rPr>
          <t xml:space="preserve">Frecuencia 2 año y grupos máx 10 (covid)
</t>
        </r>
      </text>
    </comment>
    <comment ref="D61" authorId="0">
      <text>
        <r>
          <rPr>
            <sz val="9"/>
            <rFont val="Tahoma"/>
            <family val="2"/>
          </rPr>
          <t xml:space="preserve">Frecuencia 2 año y grupos máx 10 (covid)
</t>
        </r>
      </text>
    </comment>
    <comment ref="D62" authorId="0">
      <text>
        <r>
          <rPr>
            <sz val="9"/>
            <rFont val="Tahoma"/>
            <family val="2"/>
          </rPr>
          <t xml:space="preserve">Frecuencia 2 año y grupos máx 10 (covid)
</t>
        </r>
      </text>
    </comment>
  </commentList>
</comments>
</file>

<file path=xl/sharedStrings.xml><?xml version="1.0" encoding="utf-8"?>
<sst xmlns="http://schemas.openxmlformats.org/spreadsheetml/2006/main" count="554" uniqueCount="307">
  <si>
    <t>Estadío</t>
  </si>
  <si>
    <t>Frecuencia- usuario Año</t>
  </si>
  <si>
    <t>Estad 3</t>
  </si>
  <si>
    <t>Estad 4</t>
  </si>
  <si>
    <t>Estadio 3</t>
  </si>
  <si>
    <t>ACIDO ÚRICO</t>
  </si>
  <si>
    <t>ALBÚMINA</t>
  </si>
  <si>
    <t>Enfermería Individual</t>
  </si>
  <si>
    <t>Enfermería Grupal</t>
  </si>
  <si>
    <t>COLESTEROL DE ALTA DENSIDAD [HDL]</t>
  </si>
  <si>
    <t>Auxiliar de enfermería</t>
  </si>
  <si>
    <t>Trabajo Social</t>
  </si>
  <si>
    <t>Nutrición</t>
  </si>
  <si>
    <t>COLESTEROL TOTAL</t>
  </si>
  <si>
    <t>Psicología</t>
  </si>
  <si>
    <t>TRIGLICÉRIDOS</t>
  </si>
  <si>
    <t>Quimico Farmacéutico</t>
  </si>
  <si>
    <t>CREATININA DEPURACIÓN</t>
  </si>
  <si>
    <t>Nefrología pediatrica</t>
  </si>
  <si>
    <t>CREATININA EN ORINA DE 24 H</t>
  </si>
  <si>
    <t>Estadío 4</t>
  </si>
  <si>
    <t>CREATININA EN SUERO, ORINA U OTROS</t>
  </si>
  <si>
    <t>EXAMEN DIRECTO PARA HONGOS [KOH]</t>
  </si>
  <si>
    <t>Consulta Nefrología</t>
  </si>
  <si>
    <t>GLUCOSA EN SUERO, LCR U OTRO FLUIDO DIFERENTE A ORINA</t>
  </si>
  <si>
    <t>Fisiatría</t>
  </si>
  <si>
    <t>HEMOGLOBINA GLICOSILADA POR ANTICUERPOS MONOCLONALES</t>
  </si>
  <si>
    <t>HEMOGLOBINA</t>
  </si>
  <si>
    <t>HEMOGRAMA IV [HEMOGLOBINA, HEMATOCRITO, RECUENTO DE ERITROCITOS,INDICES ERITROCITARIOS,LEUCOGRAMA,RECUENTO DE PLAQUETAS,INDICES PLAQUETARIOS Y MORFOLOGIA ELECTRONICA E HISTOGRAMA] METODO AUTOMATICO    (233)</t>
  </si>
  <si>
    <t>HORMONA ESTIMULANTE DEL TIROIDES [TSH]</t>
  </si>
  <si>
    <t>TIROXINA LIBRE [T4L]</t>
  </si>
  <si>
    <t>UROANÁLISIS CON SEDIMENTO Y DENSIDAD URINARIA</t>
  </si>
  <si>
    <t>POTASIO</t>
  </si>
  <si>
    <t>SODIO</t>
  </si>
  <si>
    <t xml:space="preserve">FOSFORO - </t>
  </si>
  <si>
    <t xml:space="preserve">CALCIO SERICO - </t>
  </si>
  <si>
    <t>Medico especialista en paliativos</t>
  </si>
  <si>
    <t xml:space="preserve">PARATOHORMONA MOLECULA MEDIA - </t>
  </si>
  <si>
    <t xml:space="preserve">PROTEINURIA EN 24 HORAS - </t>
  </si>
  <si>
    <t xml:space="preserve">CALCIO EN ORINA DE 24 HORAS - </t>
  </si>
  <si>
    <t xml:space="preserve">FÓSFORO EN ORINA DE 24 HORAS - </t>
  </si>
  <si>
    <t xml:space="preserve">ACIDO FOLICO - </t>
  </si>
  <si>
    <t>VITAMINA B12 (CIANOCOBALAMINA)</t>
  </si>
  <si>
    <t xml:space="preserve">SATURACION DE TRASFERRINA - </t>
  </si>
  <si>
    <t xml:space="preserve">FERRITINA - </t>
  </si>
  <si>
    <t xml:space="preserve">TRANSFERRINA - </t>
  </si>
  <si>
    <t>Estadío 5 - Hemodialisis</t>
  </si>
  <si>
    <t>HIERRO TOTAL (FLUOROMETRIA)</t>
  </si>
  <si>
    <t xml:space="preserve">COOMBS DIRECTO - </t>
  </si>
  <si>
    <t>HBSAG</t>
  </si>
  <si>
    <t>HVC</t>
  </si>
  <si>
    <t>Estadío 5 - Dialisis peritoneal</t>
  </si>
  <si>
    <t>TIBC</t>
  </si>
  <si>
    <t>ECOGRAFIA RENAL</t>
  </si>
  <si>
    <t>Estadío 5 (Tratamiento médico no Dialítico)</t>
  </si>
  <si>
    <t>Población actual</t>
  </si>
  <si>
    <t>Población a reclasificar</t>
  </si>
  <si>
    <t>Total Población</t>
  </si>
  <si>
    <t>Municipio</t>
  </si>
  <si>
    <t>MEDELLIN</t>
  </si>
  <si>
    <t>OTROS MUNICIPIOS</t>
  </si>
  <si>
    <t>ABEJORRAL</t>
  </si>
  <si>
    <t>ABRIAQUI</t>
  </si>
  <si>
    <t>Total general</t>
  </si>
  <si>
    <t>ALEJANDRIA</t>
  </si>
  <si>
    <t>AMAGA</t>
  </si>
  <si>
    <t>AMALFI</t>
  </si>
  <si>
    <t>ANDES</t>
  </si>
  <si>
    <t>Pool de Riesgo</t>
  </si>
  <si>
    <t>ANORI</t>
  </si>
  <si>
    <t>ANTIOQUIA</t>
  </si>
  <si>
    <t>Medellín</t>
  </si>
  <si>
    <t>ANZA</t>
  </si>
  <si>
    <t>APARTADO</t>
  </si>
  <si>
    <t>ARBOLETES</t>
  </si>
  <si>
    <t>ARGELIA</t>
  </si>
  <si>
    <t>Otros Municipios</t>
  </si>
  <si>
    <t>BARBOSA</t>
  </si>
  <si>
    <t>BELLO</t>
  </si>
  <si>
    <t>BELMIRA</t>
  </si>
  <si>
    <t>BETANIA</t>
  </si>
  <si>
    <t>Total General</t>
  </si>
  <si>
    <t>BETULIA</t>
  </si>
  <si>
    <t>BOLIVAR</t>
  </si>
  <si>
    <t>BURITICA</t>
  </si>
  <si>
    <t>CAICEDO</t>
  </si>
  <si>
    <t>CALDAS</t>
  </si>
  <si>
    <t>CAMPAMENTO</t>
  </si>
  <si>
    <t>CAÑASGORDAS</t>
  </si>
  <si>
    <t>CARACOLI</t>
  </si>
  <si>
    <t>CARAMANTA</t>
  </si>
  <si>
    <t>CAREPA</t>
  </si>
  <si>
    <t>CARMEN DE VIBORAL</t>
  </si>
  <si>
    <t>CAROLINA</t>
  </si>
  <si>
    <t>CAUCASIA</t>
  </si>
  <si>
    <t>CHIGORODO</t>
  </si>
  <si>
    <t>CISNEROS</t>
  </si>
  <si>
    <t>COCORNA</t>
  </si>
  <si>
    <t>CONCEPCION</t>
  </si>
  <si>
    <t>CONCORDIA</t>
  </si>
  <si>
    <t>COPACABANA</t>
  </si>
  <si>
    <t>DON MATIAS</t>
  </si>
  <si>
    <t>EBEJICO</t>
  </si>
  <si>
    <t>EL BAGRE</t>
  </si>
  <si>
    <t>ENVIGADO</t>
  </si>
  <si>
    <t>FREDONIA</t>
  </si>
  <si>
    <t>FRONTINO</t>
  </si>
  <si>
    <t>GIRARDOTA</t>
  </si>
  <si>
    <t>GOMEZ PLATA</t>
  </si>
  <si>
    <t>GRANADA</t>
  </si>
  <si>
    <t>GUADALUPE</t>
  </si>
  <si>
    <t>GUARNE</t>
  </si>
  <si>
    <t>GUATAPE</t>
  </si>
  <si>
    <t>HELICONIA</t>
  </si>
  <si>
    <t>ITAGUI</t>
  </si>
  <si>
    <t>ITUANGO</t>
  </si>
  <si>
    <t>JARDIN</t>
  </si>
  <si>
    <t>LA CEJA</t>
  </si>
  <si>
    <t>LA ESTRELLA</t>
  </si>
  <si>
    <t>LA PINTADA</t>
  </si>
  <si>
    <t>LA UNION</t>
  </si>
  <si>
    <t>LIBORINA</t>
  </si>
  <si>
    <t>MACEO</t>
  </si>
  <si>
    <t>MARINILLA</t>
  </si>
  <si>
    <t>MONTEBELLO</t>
  </si>
  <si>
    <t>MURINDO</t>
  </si>
  <si>
    <t>MUTATA</t>
  </si>
  <si>
    <t>NARIÑO</t>
  </si>
  <si>
    <t>NECOCLI</t>
  </si>
  <si>
    <t>OLAYA</t>
  </si>
  <si>
    <t>PEÑOL</t>
  </si>
  <si>
    <t>PEQUE</t>
  </si>
  <si>
    <t>PUERTO BERRIO</t>
  </si>
  <si>
    <t>PUERTO NARE</t>
  </si>
  <si>
    <t>PUERTO TRIUNFO</t>
  </si>
  <si>
    <t>REMEDIOS</t>
  </si>
  <si>
    <t>RETIRO</t>
  </si>
  <si>
    <t>RIONEGRO</t>
  </si>
  <si>
    <t>SABANALARGA</t>
  </si>
  <si>
    <t>SABANETA</t>
  </si>
  <si>
    <t>SALGAR</t>
  </si>
  <si>
    <t>SAN ANDRES</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</si>
  <si>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</si>
  <si>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</si>
  <si>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</si>
  <si>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</si>
  <si>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</si>
  <si>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</si>
  <si>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</si>
  <si>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</si>
  <si>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</si>
  <si>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</si>
  <si>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</si>
  <si>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</si>
  <si>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</si>
  <si>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</si>
  <si>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SANTUARIO</t>
  </si>
  <si>
    <t>SEGOVIA</t>
  </si>
  <si>
    <t>SONSON</t>
  </si>
  <si>
    <t>SOPETRAN</t>
  </si>
  <si>
    <t>TAMESIS</t>
  </si>
  <si>
    <t>TARAZA</t>
  </si>
  <si>
    <t>TARSO</t>
  </si>
  <si>
    <t>TITIRIBI</t>
  </si>
  <si>
    <t>TOLEDO</t>
  </si>
  <si>
    <t>TURBO</t>
  </si>
  <si>
    <t>URRAO</t>
  </si>
  <si>
    <t>VALPARAISO</t>
  </si>
  <si>
    <t>VEGACHI</t>
  </si>
  <si>
    <t>VENECIA</t>
  </si>
  <si>
    <t>VIGIA DEL FUERTE</t>
  </si>
  <si>
    <t>YALI</t>
  </si>
  <si>
    <t>YARUMAL</t>
  </si>
  <si>
    <t>YOLOMBO</t>
  </si>
  <si>
    <t>YONDO</t>
  </si>
  <si>
    <t>ZARAGOZA</t>
  </si>
  <si>
    <t xml:space="preserve">Abejorral </t>
  </si>
  <si>
    <t>El bagre</t>
  </si>
  <si>
    <t>Amalfi</t>
  </si>
  <si>
    <t>Andes</t>
  </si>
  <si>
    <t>Barbosa</t>
  </si>
  <si>
    <t>Betulia</t>
  </si>
  <si>
    <t>Caramanta</t>
  </si>
  <si>
    <t>Caucasia</t>
  </si>
  <si>
    <t>Cisneros</t>
  </si>
  <si>
    <t>Ciudad Bolivar</t>
  </si>
  <si>
    <t>Copacabana</t>
  </si>
  <si>
    <t>Ebejico</t>
  </si>
  <si>
    <t>El Carmen de Viboral</t>
  </si>
  <si>
    <t>Fredonia</t>
  </si>
  <si>
    <t xml:space="preserve">Gomez Plata </t>
  </si>
  <si>
    <t xml:space="preserve">Itagui </t>
  </si>
  <si>
    <t>La Ceja</t>
  </si>
  <si>
    <t>La Pintada</t>
  </si>
  <si>
    <t>La Unión</t>
  </si>
  <si>
    <t>Marinilla</t>
  </si>
  <si>
    <t>Montebello</t>
  </si>
  <si>
    <t>Nariño</t>
  </si>
  <si>
    <t>Puerto Berrio</t>
  </si>
  <si>
    <t>Puerto Triunfo</t>
  </si>
  <si>
    <t>Rionegro</t>
  </si>
  <si>
    <t>Salgar</t>
  </si>
  <si>
    <t>San Francisco</t>
  </si>
  <si>
    <t>San Luis</t>
  </si>
  <si>
    <t>San Roque</t>
  </si>
  <si>
    <t>Sonson</t>
  </si>
  <si>
    <t xml:space="preserve">Sopetran </t>
  </si>
  <si>
    <t>Tamesis</t>
  </si>
  <si>
    <t>Urrao</t>
  </si>
  <si>
    <t>Vda Yondo</t>
  </si>
  <si>
    <t>Zaragoza</t>
  </si>
  <si>
    <t>ORIGEN</t>
  </si>
  <si>
    <t>DESTINO</t>
  </si>
  <si>
    <t>Niquia</t>
  </si>
  <si>
    <t>Bello</t>
  </si>
  <si>
    <t>Caldas</t>
  </si>
  <si>
    <t>Envigado</t>
  </si>
  <si>
    <t>Barrancabermeja</t>
  </si>
  <si>
    <t>Yondo</t>
  </si>
  <si>
    <t>Estad 5 ( Tratamiento médico no dialítico)</t>
  </si>
  <si>
    <t>Estad 5 ( Diálisis)</t>
  </si>
  <si>
    <t>Estad 5 (sin terapia de reemplazo renal)</t>
  </si>
  <si>
    <t>Sin dato</t>
  </si>
  <si>
    <t>Estadío ERC</t>
  </si>
  <si>
    <t>Consulta Asistida (Nefrologo - Médico Experto)</t>
  </si>
  <si>
    <t>Estadío 5 (Sin TRR)</t>
  </si>
  <si>
    <t>Hemodiálisis</t>
  </si>
  <si>
    <t>3 por semana (durante 1 año)</t>
  </si>
  <si>
    <t>Dialisis peritoneal</t>
  </si>
  <si>
    <t>Manual-Automatizada (durante 1 año)</t>
  </si>
  <si>
    <t>COLESTEROL DE BAJA DENSIDAD [LDL] (BAJO CUALQUIER TÉCNICA)</t>
  </si>
  <si>
    <t>Según criterio</t>
  </si>
  <si>
    <t>MICROALBUMINURIA POR EIA -RELACIÓN ALBUMINURIA/CREATINURIA</t>
  </si>
  <si>
    <t>NITROGENO UREICO [BUN] (O UREA)</t>
  </si>
  <si>
    <t>VITAMINA D 125</t>
  </si>
  <si>
    <t>ALANINOAMINOTRANSFERASA (ALT)</t>
  </si>
  <si>
    <t>ASPARTATOAMINOTRANSFERASA (AST)</t>
  </si>
  <si>
    <t>FOSFATASA ALCALINA</t>
  </si>
  <si>
    <t>ELISA PARA VIH</t>
  </si>
  <si>
    <t>SEROLOGIA - VDRL</t>
  </si>
  <si>
    <t>ANTICORE</t>
  </si>
  <si>
    <t>ANTIHBSAG</t>
  </si>
  <si>
    <t>VACUNA - HEPATITIS B 3 DOSIS</t>
  </si>
  <si>
    <t>VACUNA - NEUMOCOCO MAYORES DE 65 AÑOS</t>
  </si>
  <si>
    <t>VACUNA - INFLUENZA</t>
  </si>
  <si>
    <t>DESCRIPCIÓN TECNOLOGÍAS EN SALUD</t>
  </si>
  <si>
    <t>* Según Dx relacionados Tabla 7 de invitación</t>
  </si>
  <si>
    <t>BAJO CAUCA</t>
  </si>
  <si>
    <t>MAGDALENA MEDIO</t>
  </si>
  <si>
    <t>NORDESTE</t>
  </si>
  <si>
    <t>NORTE</t>
  </si>
  <si>
    <t>OCCIDENTE</t>
  </si>
  <si>
    <t>ORIENTE</t>
  </si>
  <si>
    <t>SUROESTE</t>
  </si>
  <si>
    <t>URABA</t>
  </si>
  <si>
    <t>VALLE DE ABURRA</t>
  </si>
  <si>
    <t>Cantidad días</t>
  </si>
  <si>
    <t>ALBERGUES</t>
  </si>
  <si>
    <t>TRANSPORTE</t>
  </si>
  <si>
    <t>Población</t>
  </si>
  <si>
    <t>La cohorte descrita en la tabla corresponde a los usuarios con Enfermedad Renal Crónica (ERC), distribuidos por estadíos 3, 4 y 5, Pool de riesgo y por municipio de residencia.
Se detalla la población que requiere una reclasificación del estadío con ayudas diagnósticas actualizadas a lo largo del primer año.</t>
  </si>
  <si>
    <t>Frecuencias</t>
  </si>
  <si>
    <t>Transporte y albergues</t>
  </si>
  <si>
    <t>Total</t>
  </si>
  <si>
    <t>Estadíos ERC</t>
  </si>
  <si>
    <t>Cantidad de usuarios de la cohorte hospitalizados según los diagnósticos de egreso CIE 10, detallados en la tabla 7 de la invitación, por estadío de la ERC</t>
  </si>
  <si>
    <t>Hospitalizaciones</t>
  </si>
  <si>
    <t>Las frecuencias tienen como referentes técnicos la Guía de Práctica Clínica de MinSalud, el Consenso de indicadores de la CAC,  la Asociación Colombiana de Nefrología y el concepto médico científico de los líderes expertos de Savia Salud EPS, según las necesidades identificadas durante la gestión del riesgo de la cohorte.
En la tabla "Atenciones por Grupo Multidisciplinario", se describe las frecuencias de atenciones que se deben prestar a la población de acuerdo con el estadío y terapia.
Dentro de la Tabla  "DESCRIPCIÓN TECNOLOGÍAS EN SALUD" se listan las ayudas diagnósticas (laboratorios, imágenes diagnósticas y tecnologías en salud) recomendadas por los referentes técnicos para los usuarios con Enfermedad renal crónica y precursoras (HTA y DM)de acuerdo al estadío y terapia.</t>
  </si>
  <si>
    <t>Año 1</t>
  </si>
  <si>
    <t>Año 2</t>
  </si>
  <si>
    <t>Año 3</t>
  </si>
  <si>
    <t>% año 1- año 2</t>
  </si>
  <si>
    <t>% año 2- año 3</t>
  </si>
  <si>
    <t>Estad 5</t>
  </si>
  <si>
    <t>Subtotal</t>
  </si>
  <si>
    <t>Otros Pool</t>
  </si>
  <si>
    <t>BANCO DE SANGRE Y MEDICINA TRANSFUSIONAL</t>
  </si>
  <si>
    <t>FORMACION DE FISTULA</t>
  </si>
  <si>
    <t>COLOCACIÓN Y RECAMBIO DE ACCESOS VASCULARES</t>
  </si>
  <si>
    <t>Según criterio????</t>
  </si>
  <si>
    <t>Regiones residencia</t>
  </si>
  <si>
    <t>Colocarlo como frecuencia</t>
  </si>
  <si>
    <t>AGENTES PARA EL TRATAMIENTO DE ALTERACIONES CAUSADAS POR ACIDOS</t>
  </si>
  <si>
    <t>AGENTES QUE REDUCEN LIPIDOS SERICOS</t>
  </si>
  <si>
    <t>ALIMENTOS CON PROPOSITOS MEDICOS ESPECIALES (APME) Y/O COMPLEMENTOS NUTRICIONALES</t>
  </si>
  <si>
    <t>ANALGESICOS-ANTIINFLAMATORIOS Y MANEJO DEL DOLOR</t>
  </si>
  <si>
    <t>ANTIBIOTICOS  ORALES, INYECTABLES Y USO DERMATOLOGIC</t>
  </si>
  <si>
    <t>ANTIHIPERTENSIVOS- SISTEMA CARDIOVASCULAR</t>
  </si>
  <si>
    <t>DIURETICOS</t>
  </si>
  <si>
    <t>FARMACOS PARA EL TRATAMIENTO DE LA HIPERPOTASEMIA E HIPERFOSFATEMIA</t>
  </si>
  <si>
    <t>FARMACOS USADOS EN DIABETES</t>
  </si>
  <si>
    <t>HOMEOSTASIS DEL CALCIO</t>
  </si>
  <si>
    <t>PREPARADOS ANTIANEMICOS</t>
  </si>
  <si>
    <t>RESINAS DE INTERCAMBIO IONICO</t>
  </si>
  <si>
    <t>SUPLEMENTOS MINERALES</t>
  </si>
  <si>
    <t>VITAMINAS</t>
  </si>
  <si>
    <t>Frecuencia Mes</t>
  </si>
  <si>
    <t>DISPOSITIVOS MEDICOS E INSUMOS PARA CONTROL Y TRATAMIENTO DE DIABETES MELLITUS</t>
  </si>
  <si>
    <t>DISPOSITIVOS MEDICOS E INSUMOS PARA SUMINISTRO DE NUTRICION</t>
  </si>
  <si>
    <t>FARMACOS PARA EL TRATAMIENTO DE ENFERMEDADES OSEAS- BIFOSFONATOS</t>
  </si>
  <si>
    <t>HORMONAS HIPOFISARIAS E HIPOTALAMICAS Y SUS ANALOGOS*</t>
  </si>
  <si>
    <t>PREPARADOS CONTRA LA OBESIDAD</t>
  </si>
  <si>
    <t>Grupo terapéuticos</t>
  </si>
  <si>
    <t>Internaciones año</t>
  </si>
  <si>
    <t>Atenciones ambulatorias</t>
  </si>
  <si>
    <t>Usuario/año con transporte</t>
  </si>
  <si>
    <t>Transporte: describe la cantidad de usuarios/año transportados entre municipios en la población objeto del contrato, relacionados con la patología de base.
Albergues: describe la cantidad de días de estancia que se prestó a los pacientes de esta RIAS.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</si>
</sst>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 numFmtId="165" formatCode="0.0%"/>
  </numFmts>
  <fonts count="57">
    <font>
      <sz val="11"/>
      <color theme="1"/>
      <name val="Calibri"/>
      <family val="2"/>
    </font>
    <font>
      <sz val="11"/>
      <color indexed="8"/>
      <name val="Calibri"/>
      <family val="2"/>
    </font>
    <font>
      <b/>
      <sz val="11"/>
      <color indexed="8"/>
      <name val="Calibri"/>
      <family val="2"/>
    </font>
    <font>
      <sz val="10"/>
      <color indexed="63"/>
      <name val="Arial"/>
      <family val="2"/>
    </font>
    <font>
      <sz val="9"/>
      <name val="Tahoma"/>
      <family val="2"/>
    </font>
    <font>
      <sz val="10"/>
      <color indexed="8"/>
      <name val="Calibri"/>
      <family val="2"/>
    </font>
    <font>
      <b/>
      <sz val="12"/>
      <color indexed="8"/>
      <name val="Calibri"/>
      <family val="2"/>
    </font>
    <font>
      <b/>
      <sz val="14"/>
      <color indexed="8"/>
      <name val="Calibri"/>
      <family val="2"/>
    </font>
    <font>
      <sz val="12"/>
      <color indexed="8"/>
      <name val="Calibri"/>
      <family val="2"/>
    </font>
    <font>
      <sz val="14"/>
      <color indexed="8"/>
      <name val="Calibri"/>
      <family val="2"/>
    </font>
    <font>
      <u val="single"/>
      <sz val="11"/>
      <color indexed="30"/>
      <name val="Calibri"/>
      <family val="2"/>
    </font>
    <font>
      <b/>
      <u val="single"/>
      <sz val="18"/>
      <color indexed="30"/>
      <name val="Calibri"/>
      <family val="2"/>
    </font>
    <font>
      <b/>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263238"/>
      <name val="Arial"/>
      <family val="2"/>
    </font>
    <font>
      <sz val="10"/>
      <color rgb="FF202124"/>
      <name val="Arial"/>
      <family val="2"/>
    </font>
    <font>
      <sz val="10"/>
      <color theme="1"/>
      <name val="Calibri"/>
      <family val="2"/>
    </font>
    <font>
      <b/>
      <u val="single"/>
      <sz val="18"/>
      <color theme="10"/>
      <name val="Calibri"/>
      <family val="2"/>
    </font>
    <font>
      <sz val="14"/>
      <color theme="1"/>
      <name val="Calibri"/>
      <family val="2"/>
    </font>
    <font>
      <b/>
      <sz val="14"/>
      <color theme="1"/>
      <name val="Calibri"/>
      <family val="2"/>
    </font>
    <font>
      <b/>
      <sz val="12"/>
      <color theme="1"/>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medium"/>
      <top/>
      <bottom/>
    </border>
    <border>
      <left/>
      <right/>
      <top/>
      <bottom style="thin">
        <color theme="4" tint="0.39998000860214233"/>
      </bottom>
    </border>
    <border>
      <left style="thin"/>
      <right style="thin"/>
      <top/>
      <bottom/>
    </border>
    <border>
      <left/>
      <right/>
      <top/>
      <bottom style="double"/>
    </border>
    <border>
      <left style="medium"/>
      <right/>
      <top style="medium"/>
      <bottom/>
    </border>
    <border>
      <left/>
      <right/>
      <top style="medium"/>
      <bottom/>
    </border>
    <border>
      <left/>
      <right style="medium"/>
      <top style="medium"/>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68">
    <xf numFmtId="0" fontId="0" fillId="0" borderId="0" xfId="0" applyFont="1" applyAlignment="1">
      <alignment/>
    </xf>
    <xf numFmtId="0" fontId="0" fillId="0" borderId="0" xfId="0" applyAlignment="1">
      <alignment horizontal="left"/>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left"/>
    </xf>
    <xf numFmtId="0" fontId="0" fillId="0" borderId="10" xfId="0" applyBorder="1" applyAlignment="1">
      <alignment horizontal="center"/>
    </xf>
    <xf numFmtId="2" fontId="0" fillId="0" borderId="10" xfId="0" applyNumberFormat="1" applyBorder="1" applyAlignment="1">
      <alignment horizontal="center"/>
    </xf>
    <xf numFmtId="0" fontId="48" fillId="0" borderId="10" xfId="0" applyFont="1" applyBorder="1" applyAlignment="1">
      <alignment horizontal="left"/>
    </xf>
    <xf numFmtId="0" fontId="49" fillId="0" borderId="10" xfId="0" applyFont="1" applyBorder="1" applyAlignment="1">
      <alignment horizontal="left"/>
    </xf>
    <xf numFmtId="0" fontId="49" fillId="0" borderId="10" xfId="0" applyFont="1" applyBorder="1" applyAlignment="1">
      <alignment horizontal="left" vertical="center"/>
    </xf>
    <xf numFmtId="0" fontId="0" fillId="0" borderId="0" xfId="0" applyAlignment="1">
      <alignment horizontal="center"/>
    </xf>
    <xf numFmtId="0" fontId="0" fillId="2" borderId="0" xfId="0" applyFill="1" applyAlignment="1">
      <alignment/>
    </xf>
    <xf numFmtId="3" fontId="0" fillId="0" borderId="0" xfId="0" applyNumberFormat="1" applyAlignment="1">
      <alignment horizontal="center"/>
    </xf>
    <xf numFmtId="0" fontId="0" fillId="2" borderId="11" xfId="0" applyFill="1" applyBorder="1" applyAlignment="1">
      <alignment horizontal="center"/>
    </xf>
    <xf numFmtId="0" fontId="0" fillId="2" borderId="0" xfId="0" applyFill="1" applyAlignment="1">
      <alignment horizontal="center"/>
    </xf>
    <xf numFmtId="0" fontId="0" fillId="0" borderId="11" xfId="0" applyBorder="1" applyAlignment="1">
      <alignment horizontal="center"/>
    </xf>
    <xf numFmtId="0" fontId="0" fillId="0" borderId="12" xfId="0" applyBorder="1" applyAlignment="1">
      <alignment horizontal="center"/>
    </xf>
    <xf numFmtId="0" fontId="50" fillId="0" borderId="0" xfId="0" applyFont="1" applyAlignment="1">
      <alignment/>
    </xf>
    <xf numFmtId="0" fontId="50" fillId="0" borderId="11" xfId="0" applyFont="1" applyBorder="1" applyAlignment="1">
      <alignment horizontal="center"/>
    </xf>
    <xf numFmtId="0" fontId="50" fillId="0" borderId="0" xfId="0" applyFont="1" applyAlignment="1">
      <alignment horizontal="center"/>
    </xf>
    <xf numFmtId="0" fontId="50" fillId="0" borderId="12" xfId="0" applyFont="1" applyBorder="1" applyAlignment="1">
      <alignment horizontal="center"/>
    </xf>
    <xf numFmtId="3" fontId="0" fillId="2" borderId="0" xfId="0" applyNumberFormat="1" applyFill="1" applyAlignment="1">
      <alignment horizontal="center"/>
    </xf>
    <xf numFmtId="3" fontId="0" fillId="0" borderId="0" xfId="0" applyNumberFormat="1" applyAlignment="1">
      <alignment/>
    </xf>
    <xf numFmtId="0" fontId="0" fillId="2" borderId="10" xfId="0" applyFill="1" applyBorder="1" applyAlignment="1">
      <alignment horizontal="left" vertical="center" wrapText="1"/>
    </xf>
    <xf numFmtId="0" fontId="0" fillId="2" borderId="10" xfId="0" applyFill="1" applyBorder="1" applyAlignment="1">
      <alignment horizontal="center" vertical="center" wrapText="1"/>
    </xf>
    <xf numFmtId="0" fontId="0" fillId="0" borderId="0" xfId="0" applyAlignment="1">
      <alignment/>
    </xf>
    <xf numFmtId="0" fontId="47" fillId="33" borderId="13" xfId="0" applyFont="1" applyFill="1" applyBorder="1" applyAlignment="1">
      <alignment/>
    </xf>
    <xf numFmtId="0" fontId="0" fillId="0" borderId="10" xfId="0" applyBorder="1" applyAlignment="1">
      <alignment/>
    </xf>
    <xf numFmtId="0" fontId="0" fillId="0" borderId="0" xfId="0" applyAlignment="1">
      <alignment horizontal="center" vertical="center"/>
    </xf>
    <xf numFmtId="1" fontId="0" fillId="0" borderId="10" xfId="0" applyNumberFormat="1" applyBorder="1" applyAlignment="1">
      <alignment horizontal="center" vertical="center"/>
    </xf>
    <xf numFmtId="0" fontId="0" fillId="2" borderId="10" xfId="0" applyFill="1" applyBorder="1" applyAlignment="1">
      <alignment/>
    </xf>
    <xf numFmtId="0" fontId="0" fillId="2" borderId="10" xfId="0" applyFill="1" applyBorder="1" applyAlignment="1">
      <alignment horizontal="center"/>
    </xf>
    <xf numFmtId="0" fontId="0" fillId="2" borderId="12" xfId="0" applyFill="1" applyBorder="1" applyAlignment="1">
      <alignment horizontal="center" wrapText="1"/>
    </xf>
    <xf numFmtId="0" fontId="0" fillId="0" borderId="0" xfId="0" applyAlignment="1">
      <alignment wrapText="1"/>
    </xf>
    <xf numFmtId="0" fontId="51" fillId="0" borderId="0" xfId="46" applyFont="1" applyAlignment="1">
      <alignment/>
    </xf>
    <xf numFmtId="0" fontId="52" fillId="0" borderId="0" xfId="0" applyFont="1" applyAlignment="1">
      <alignment horizontal="left"/>
    </xf>
    <xf numFmtId="3" fontId="52" fillId="0" borderId="0" xfId="0" applyNumberFormat="1" applyFont="1" applyAlignment="1">
      <alignment/>
    </xf>
    <xf numFmtId="0" fontId="53" fillId="0" borderId="14" xfId="0" applyFont="1" applyFill="1" applyBorder="1" applyAlignment="1">
      <alignment/>
    </xf>
    <xf numFmtId="0" fontId="53" fillId="0" borderId="0" xfId="0" applyFont="1" applyAlignment="1">
      <alignment/>
    </xf>
    <xf numFmtId="0" fontId="53" fillId="0" borderId="0" xfId="0" applyFont="1" applyAlignment="1">
      <alignment horizontal="center"/>
    </xf>
    <xf numFmtId="165" fontId="0" fillId="0" borderId="0" xfId="55" applyNumberFormat="1" applyFont="1" applyBorder="1" applyAlignment="1">
      <alignment horizontal="center"/>
    </xf>
    <xf numFmtId="3" fontId="0" fillId="34" borderId="0" xfId="0" applyNumberFormat="1" applyFill="1" applyAlignment="1">
      <alignment horizontal="center"/>
    </xf>
    <xf numFmtId="165" fontId="0" fillId="34" borderId="0" xfId="55" applyNumberFormat="1" applyFont="1" applyFill="1" applyBorder="1" applyAlignment="1">
      <alignment horizontal="center"/>
    </xf>
    <xf numFmtId="0" fontId="47" fillId="35" borderId="15" xfId="0" applyFont="1" applyFill="1" applyBorder="1" applyAlignment="1">
      <alignment/>
    </xf>
    <xf numFmtId="3" fontId="47" fillId="35" borderId="15" xfId="0" applyNumberFormat="1" applyFont="1" applyFill="1" applyBorder="1" applyAlignment="1">
      <alignment horizontal="center"/>
    </xf>
    <xf numFmtId="165" fontId="47" fillId="35" borderId="15" xfId="55" applyNumberFormat="1" applyFont="1" applyFill="1" applyBorder="1" applyAlignment="1">
      <alignment horizontal="center"/>
    </xf>
    <xf numFmtId="0" fontId="52" fillId="0" borderId="0" xfId="0" applyFont="1" applyAlignment="1">
      <alignment vertical="center"/>
    </xf>
    <xf numFmtId="164" fontId="54" fillId="36" borderId="0" xfId="0" applyNumberFormat="1" applyFont="1" applyFill="1" applyAlignment="1">
      <alignment horizontal="center"/>
    </xf>
    <xf numFmtId="3" fontId="54" fillId="36" borderId="0" xfId="0" applyNumberFormat="1" applyFont="1" applyFill="1" applyAlignment="1">
      <alignment horizontal="center"/>
    </xf>
    <xf numFmtId="165" fontId="54" fillId="36" borderId="0" xfId="55" applyNumberFormat="1" applyFont="1" applyFill="1" applyAlignment="1">
      <alignment horizontal="center"/>
    </xf>
    <xf numFmtId="0" fontId="12" fillId="2" borderId="0" xfId="0" applyFont="1" applyFill="1" applyAlignment="1">
      <alignment horizontal="center" vertical="center" wrapText="1"/>
    </xf>
    <xf numFmtId="0" fontId="0" fillId="0" borderId="0" xfId="0" applyAlignment="1">
      <alignment horizontal="justify" wrapText="1"/>
    </xf>
    <xf numFmtId="0" fontId="12" fillId="2" borderId="0" xfId="0" applyFont="1" applyFill="1" applyAlignment="1">
      <alignment horizontal="center" vertical="center"/>
    </xf>
    <xf numFmtId="2" fontId="0" fillId="0" borderId="0" xfId="0" applyNumberFormat="1" applyAlignment="1">
      <alignment/>
    </xf>
    <xf numFmtId="0" fontId="52" fillId="2" borderId="10" xfId="0" applyFont="1" applyFill="1" applyBorder="1" applyAlignment="1">
      <alignment horizontal="left" vertical="center" wrapText="1"/>
    </xf>
    <xf numFmtId="0" fontId="52" fillId="2" borderId="10" xfId="0" applyFont="1" applyFill="1" applyBorder="1" applyAlignment="1">
      <alignment horizontal="center" vertical="center" wrapText="1"/>
    </xf>
    <xf numFmtId="0" fontId="0" fillId="2" borderId="10" xfId="0" applyFill="1" applyBorder="1" applyAlignment="1">
      <alignment horizontal="center" vertic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0" xfId="0" applyFill="1" applyAlignment="1">
      <alignment horizontal="center" wrapText="1"/>
    </xf>
    <xf numFmtId="0" fontId="0" fillId="0" borderId="0" xfId="0" applyAlignment="1">
      <alignment horizontal="center"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55" fillId="0" borderId="0" xfId="0" applyFont="1" applyAlignment="1">
      <alignment horizontal="center" vertical="center"/>
    </xf>
    <xf numFmtId="0" fontId="55" fillId="0" borderId="15" xfId="0" applyFont="1" applyBorder="1" applyAlignment="1">
      <alignment horizontal="center" vertical="center"/>
    </xf>
    <xf numFmtId="0" fontId="53" fillId="0" borderId="0" xfId="0" applyFont="1" applyAlignment="1">
      <alignment horizontal="center"/>
    </xf>
    <xf numFmtId="0" fontId="53" fillId="0" borderId="19"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1"/>
  <sheetViews>
    <sheetView showGridLines="0" zoomScale="120" zoomScaleNormal="120" zoomScalePageLayoutView="0" workbookViewId="0" topLeftCell="A4">
      <selection activeCell="A15" sqref="A15"/>
    </sheetView>
  </sheetViews>
  <sheetFormatPr defaultColWidth="11.421875" defaultRowHeight="15"/>
  <cols>
    <col min="1" max="1" width="112.57421875" style="0" customWidth="1"/>
  </cols>
  <sheetData>
    <row r="1" ht="23.25">
      <c r="A1" s="34" t="s">
        <v>259</v>
      </c>
    </row>
    <row r="2" ht="66.75" customHeight="1">
      <c r="A2" s="51" t="s">
        <v>260</v>
      </c>
    </row>
    <row r="4" ht="23.25">
      <c r="A4" s="34" t="s">
        <v>261</v>
      </c>
    </row>
    <row r="5" ht="120">
      <c r="A5" s="51" t="s">
        <v>267</v>
      </c>
    </row>
    <row r="7" ht="23.25">
      <c r="A7" s="34" t="s">
        <v>262</v>
      </c>
    </row>
    <row r="8" ht="45">
      <c r="A8" s="51" t="s">
        <v>306</v>
      </c>
    </row>
    <row r="10" ht="23.25">
      <c r="A10" s="34" t="s">
        <v>266</v>
      </c>
    </row>
    <row r="11" ht="30">
      <c r="A11" s="51" t="s">
        <v>265</v>
      </c>
    </row>
  </sheetData>
  <sheetProtection/>
  <hyperlinks>
    <hyperlink ref="A1" location="población!A1" display="Población"/>
    <hyperlink ref="A4" location="frecuencias!A1" display="Frecuencias"/>
    <hyperlink ref="A7" location="'transporte-albergues'!A1" display="Transporte y albergues"/>
    <hyperlink ref="A10" location="hospitalizaciones!A1" display="Hospitalizacione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R114"/>
  <sheetViews>
    <sheetView zoomScalePageLayoutView="0" workbookViewId="0" topLeftCell="A1">
      <selection activeCell="G8" sqref="G8"/>
    </sheetView>
  </sheetViews>
  <sheetFormatPr defaultColWidth="11.421875" defaultRowHeight="15"/>
  <cols>
    <col min="1" max="1" width="4.421875" style="0" customWidth="1"/>
    <col min="7" max="7" width="14.57421875" style="0" customWidth="1"/>
    <col min="8" max="8" width="13.140625" style="0" customWidth="1"/>
    <col min="10" max="10" width="21.28125" style="0" bestFit="1" customWidth="1"/>
  </cols>
  <sheetData>
    <row r="1" spans="2:18" ht="15">
      <c r="B1" s="62" t="s">
        <v>223</v>
      </c>
      <c r="C1" s="62" t="s">
        <v>55</v>
      </c>
      <c r="D1" s="62" t="s">
        <v>56</v>
      </c>
      <c r="E1" s="62" t="s">
        <v>57</v>
      </c>
      <c r="J1" s="11"/>
      <c r="K1" s="57" t="s">
        <v>55</v>
      </c>
      <c r="L1" s="58"/>
      <c r="M1" s="58"/>
      <c r="N1" s="59"/>
      <c r="O1" s="57" t="s">
        <v>56</v>
      </c>
      <c r="P1" s="58"/>
      <c r="Q1" s="58"/>
      <c r="R1" s="59"/>
    </row>
    <row r="2" spans="2:18" ht="15">
      <c r="B2" s="62"/>
      <c r="C2" s="62"/>
      <c r="D2" s="62"/>
      <c r="E2" s="62"/>
      <c r="F2" s="12"/>
      <c r="J2" s="11" t="s">
        <v>58</v>
      </c>
      <c r="K2" s="13">
        <v>3</v>
      </c>
      <c r="L2" s="14">
        <v>4</v>
      </c>
      <c r="M2" s="14">
        <v>5</v>
      </c>
      <c r="N2" s="32" t="s">
        <v>222</v>
      </c>
      <c r="O2" s="13">
        <v>3</v>
      </c>
      <c r="P2" s="14">
        <v>4</v>
      </c>
      <c r="Q2" s="14">
        <v>5</v>
      </c>
      <c r="R2" s="32" t="s">
        <v>222</v>
      </c>
    </row>
    <row r="3" spans="2:18" ht="15">
      <c r="B3">
        <v>3</v>
      </c>
      <c r="C3" s="12">
        <v>2092</v>
      </c>
      <c r="D3" s="12">
        <v>2774</v>
      </c>
      <c r="E3" s="12">
        <f>SUM(C3:D3)</f>
        <v>4866</v>
      </c>
      <c r="F3" s="12"/>
      <c r="J3" t="s">
        <v>59</v>
      </c>
      <c r="K3" s="15">
        <v>1356</v>
      </c>
      <c r="L3" s="10">
        <v>822</v>
      </c>
      <c r="M3" s="10">
        <v>748</v>
      </c>
      <c r="N3" s="16">
        <v>0</v>
      </c>
      <c r="O3" s="15">
        <v>1422</v>
      </c>
      <c r="P3" s="10">
        <v>81</v>
      </c>
      <c r="Q3" s="10">
        <v>0</v>
      </c>
      <c r="R3" s="16">
        <v>141</v>
      </c>
    </row>
    <row r="4" spans="2:18" ht="15">
      <c r="B4">
        <v>4</v>
      </c>
      <c r="C4" s="12">
        <v>1425</v>
      </c>
      <c r="D4" s="12">
        <v>260</v>
      </c>
      <c r="E4" s="12">
        <f>SUM(C4:D4)</f>
        <v>1685</v>
      </c>
      <c r="F4" s="12"/>
      <c r="J4" t="s">
        <v>60</v>
      </c>
      <c r="K4" s="15">
        <f aca="true" t="shared" si="0" ref="K4:R4">SUM(K5:K114)</f>
        <v>850</v>
      </c>
      <c r="L4" s="10">
        <f t="shared" si="0"/>
        <v>621</v>
      </c>
      <c r="M4" s="10">
        <f t="shared" si="0"/>
        <v>872</v>
      </c>
      <c r="N4" s="16">
        <f t="shared" si="0"/>
        <v>0</v>
      </c>
      <c r="O4" s="15">
        <f t="shared" si="0"/>
        <v>1352</v>
      </c>
      <c r="P4" s="10">
        <f t="shared" si="0"/>
        <v>179</v>
      </c>
      <c r="Q4" s="10">
        <f t="shared" si="0"/>
        <v>1</v>
      </c>
      <c r="R4" s="16">
        <f t="shared" si="0"/>
        <v>283</v>
      </c>
    </row>
    <row r="5" spans="2:18" ht="15">
      <c r="B5">
        <v>5</v>
      </c>
      <c r="C5" s="12">
        <v>1620</v>
      </c>
      <c r="D5" s="12">
        <v>0</v>
      </c>
      <c r="E5" s="12">
        <f>SUM(C5:D5)</f>
        <v>1620</v>
      </c>
      <c r="F5" s="12"/>
      <c r="J5" s="17" t="s">
        <v>61</v>
      </c>
      <c r="K5" s="18">
        <v>2</v>
      </c>
      <c r="L5" s="19">
        <v>2</v>
      </c>
      <c r="M5" s="19">
        <v>2</v>
      </c>
      <c r="N5" s="20">
        <v>0</v>
      </c>
      <c r="O5" s="18">
        <v>1</v>
      </c>
      <c r="P5" s="19">
        <v>0</v>
      </c>
      <c r="Q5" s="19">
        <v>0</v>
      </c>
      <c r="R5" s="20">
        <v>0</v>
      </c>
    </row>
    <row r="6" spans="2:18" ht="15">
      <c r="B6" s="33" t="s">
        <v>222</v>
      </c>
      <c r="C6" s="12"/>
      <c r="D6" s="12">
        <v>424</v>
      </c>
      <c r="E6" s="12">
        <f>SUM(C6:D6)</f>
        <v>424</v>
      </c>
      <c r="F6" s="12"/>
      <c r="J6" s="17" t="s">
        <v>62</v>
      </c>
      <c r="K6" s="18">
        <v>2</v>
      </c>
      <c r="L6" s="19">
        <v>1</v>
      </c>
      <c r="M6" s="19">
        <v>0</v>
      </c>
      <c r="N6" s="20">
        <v>0</v>
      </c>
      <c r="O6" s="18">
        <v>0</v>
      </c>
      <c r="P6" s="19">
        <v>0</v>
      </c>
      <c r="Q6" s="19">
        <v>0</v>
      </c>
      <c r="R6" s="20">
        <v>0</v>
      </c>
    </row>
    <row r="7" spans="2:18" ht="15">
      <c r="B7" s="11" t="s">
        <v>63</v>
      </c>
      <c r="C7" s="21">
        <f>SUM(C3:C6)</f>
        <v>5137</v>
      </c>
      <c r="D7" s="21">
        <f>SUM(D3:D6)</f>
        <v>3458</v>
      </c>
      <c r="E7" s="21">
        <f>SUM(E3:E6)</f>
        <v>8595</v>
      </c>
      <c r="J7" s="17" t="s">
        <v>64</v>
      </c>
      <c r="K7" s="18">
        <v>3</v>
      </c>
      <c r="L7" s="19">
        <v>3</v>
      </c>
      <c r="M7" s="19">
        <v>0</v>
      </c>
      <c r="N7" s="20">
        <v>0</v>
      </c>
      <c r="O7" s="18">
        <v>3</v>
      </c>
      <c r="P7" s="19">
        <v>2</v>
      </c>
      <c r="Q7" s="19">
        <v>0</v>
      </c>
      <c r="R7" s="20">
        <v>0</v>
      </c>
    </row>
    <row r="8" spans="10:18" ht="15">
      <c r="J8" s="17" t="s">
        <v>65</v>
      </c>
      <c r="K8" s="18">
        <v>2</v>
      </c>
      <c r="L8" s="19">
        <v>2</v>
      </c>
      <c r="M8" s="19">
        <v>4</v>
      </c>
      <c r="N8" s="20">
        <v>0</v>
      </c>
      <c r="O8" s="18">
        <v>0</v>
      </c>
      <c r="P8" s="19">
        <v>0</v>
      </c>
      <c r="Q8" s="19">
        <v>0</v>
      </c>
      <c r="R8" s="20">
        <v>0</v>
      </c>
    </row>
    <row r="9" spans="10:18" ht="15">
      <c r="J9" s="17" t="s">
        <v>66</v>
      </c>
      <c r="K9" s="18">
        <v>2</v>
      </c>
      <c r="L9" s="19">
        <v>0</v>
      </c>
      <c r="M9" s="19">
        <v>4</v>
      </c>
      <c r="N9" s="20">
        <v>0</v>
      </c>
      <c r="O9" s="18">
        <v>2</v>
      </c>
      <c r="P9" s="19">
        <v>0</v>
      </c>
      <c r="Q9" s="19">
        <v>0</v>
      </c>
      <c r="R9" s="20">
        <v>0</v>
      </c>
    </row>
    <row r="10" spans="5:18" ht="15">
      <c r="E10" s="22"/>
      <c r="J10" s="17" t="s">
        <v>67</v>
      </c>
      <c r="K10" s="18">
        <v>7</v>
      </c>
      <c r="L10" s="19">
        <v>10</v>
      </c>
      <c r="M10" s="19">
        <v>14</v>
      </c>
      <c r="N10" s="20">
        <v>0</v>
      </c>
      <c r="O10" s="18">
        <v>1</v>
      </c>
      <c r="P10" s="19">
        <v>0</v>
      </c>
      <c r="Q10" s="19">
        <v>0</v>
      </c>
      <c r="R10" s="20">
        <v>1</v>
      </c>
    </row>
    <row r="11" spans="2:18" ht="15">
      <c r="B11" s="60" t="s">
        <v>68</v>
      </c>
      <c r="C11" s="62" t="s">
        <v>223</v>
      </c>
      <c r="D11" s="60" t="s">
        <v>55</v>
      </c>
      <c r="E11" s="60" t="s">
        <v>56</v>
      </c>
      <c r="F11" s="60" t="s">
        <v>57</v>
      </c>
      <c r="J11" s="17" t="s">
        <v>69</v>
      </c>
      <c r="K11" s="18">
        <v>0</v>
      </c>
      <c r="L11" s="19">
        <v>0</v>
      </c>
      <c r="M11" s="19">
        <v>2</v>
      </c>
      <c r="N11" s="20">
        <v>0</v>
      </c>
      <c r="O11" s="18">
        <v>0</v>
      </c>
      <c r="P11" s="19">
        <v>0</v>
      </c>
      <c r="Q11" s="19">
        <v>0</v>
      </c>
      <c r="R11" s="20">
        <v>0</v>
      </c>
    </row>
    <row r="12" spans="2:18" ht="15">
      <c r="B12" s="60"/>
      <c r="C12" s="62"/>
      <c r="D12" s="60"/>
      <c r="E12" s="60"/>
      <c r="F12" s="60"/>
      <c r="J12" s="17" t="s">
        <v>70</v>
      </c>
      <c r="K12" s="18">
        <v>6</v>
      </c>
      <c r="L12" s="19">
        <v>5</v>
      </c>
      <c r="M12" s="19">
        <v>4</v>
      </c>
      <c r="N12" s="20">
        <v>0</v>
      </c>
      <c r="O12" s="18">
        <v>2</v>
      </c>
      <c r="P12" s="19">
        <v>0</v>
      </c>
      <c r="Q12" s="19">
        <v>0</v>
      </c>
      <c r="R12" s="20">
        <v>0</v>
      </c>
    </row>
    <row r="13" spans="2:18" ht="15">
      <c r="B13" s="61" t="s">
        <v>71</v>
      </c>
      <c r="C13">
        <v>3</v>
      </c>
      <c r="D13" s="12">
        <v>1295</v>
      </c>
      <c r="E13" s="12">
        <v>1357</v>
      </c>
      <c r="F13" s="12">
        <f aca="true" t="shared" si="1" ref="F13:F20">SUM(D13:E13)</f>
        <v>2652</v>
      </c>
      <c r="J13" s="17" t="s">
        <v>72</v>
      </c>
      <c r="K13" s="18">
        <v>0</v>
      </c>
      <c r="L13" s="19">
        <v>0</v>
      </c>
      <c r="M13" s="19">
        <v>2</v>
      </c>
      <c r="N13" s="20">
        <v>0</v>
      </c>
      <c r="O13" s="18">
        <v>0</v>
      </c>
      <c r="P13" s="19">
        <v>0</v>
      </c>
      <c r="Q13" s="19">
        <v>0</v>
      </c>
      <c r="R13" s="20">
        <v>0</v>
      </c>
    </row>
    <row r="14" spans="2:18" ht="15">
      <c r="B14" s="61"/>
      <c r="C14">
        <v>4</v>
      </c>
      <c r="D14" s="12">
        <v>810</v>
      </c>
      <c r="E14" s="12">
        <v>81</v>
      </c>
      <c r="F14" s="12">
        <f t="shared" si="1"/>
        <v>891</v>
      </c>
      <c r="J14" s="17" t="s">
        <v>73</v>
      </c>
      <c r="K14" s="18">
        <v>1</v>
      </c>
      <c r="L14" s="19">
        <v>1</v>
      </c>
      <c r="M14" s="19">
        <v>17</v>
      </c>
      <c r="N14" s="20">
        <v>0</v>
      </c>
      <c r="O14" s="18">
        <v>0</v>
      </c>
      <c r="P14" s="19">
        <v>0</v>
      </c>
      <c r="Q14" s="19">
        <v>0</v>
      </c>
      <c r="R14" s="20">
        <v>0</v>
      </c>
    </row>
    <row r="15" spans="2:18" ht="15">
      <c r="B15" s="61"/>
      <c r="C15">
        <v>5</v>
      </c>
      <c r="D15" s="12">
        <v>748</v>
      </c>
      <c r="E15" s="12">
        <v>0</v>
      </c>
      <c r="F15" s="12">
        <f t="shared" si="1"/>
        <v>748</v>
      </c>
      <c r="J15" s="17" t="s">
        <v>74</v>
      </c>
      <c r="K15" s="18">
        <v>1</v>
      </c>
      <c r="L15" s="19">
        <v>1</v>
      </c>
      <c r="M15" s="19">
        <v>10</v>
      </c>
      <c r="N15" s="20">
        <v>0</v>
      </c>
      <c r="O15" s="18">
        <v>0</v>
      </c>
      <c r="P15" s="19">
        <v>0</v>
      </c>
      <c r="Q15" s="19">
        <v>0</v>
      </c>
      <c r="R15" s="20">
        <v>0</v>
      </c>
    </row>
    <row r="16" spans="2:18" ht="15">
      <c r="B16" s="61"/>
      <c r="C16" s="33" t="s">
        <v>222</v>
      </c>
      <c r="D16" s="12">
        <v>0</v>
      </c>
      <c r="E16" s="12">
        <v>141</v>
      </c>
      <c r="F16" s="12">
        <f t="shared" si="1"/>
        <v>141</v>
      </c>
      <c r="J16" s="17" t="s">
        <v>75</v>
      </c>
      <c r="K16" s="18">
        <v>0</v>
      </c>
      <c r="L16" s="19">
        <v>0</v>
      </c>
      <c r="M16" s="19">
        <v>3</v>
      </c>
      <c r="N16" s="20">
        <v>0</v>
      </c>
      <c r="O16" s="18">
        <v>4</v>
      </c>
      <c r="P16" s="19">
        <v>0</v>
      </c>
      <c r="Q16" s="19">
        <v>0</v>
      </c>
      <c r="R16" s="20">
        <v>5</v>
      </c>
    </row>
    <row r="17" spans="2:18" ht="15">
      <c r="B17" s="63" t="s">
        <v>76</v>
      </c>
      <c r="C17">
        <v>3</v>
      </c>
      <c r="D17" s="12">
        <v>797</v>
      </c>
      <c r="E17" s="12">
        <v>1417</v>
      </c>
      <c r="F17" s="12">
        <f t="shared" si="1"/>
        <v>2214</v>
      </c>
      <c r="G17" s="22"/>
      <c r="H17" s="22"/>
      <c r="I17" s="22"/>
      <c r="J17" s="17" t="s">
        <v>77</v>
      </c>
      <c r="K17" s="18">
        <v>13</v>
      </c>
      <c r="L17" s="19">
        <v>14</v>
      </c>
      <c r="M17" s="19">
        <v>13</v>
      </c>
      <c r="N17" s="20">
        <v>0</v>
      </c>
      <c r="O17" s="18">
        <v>100</v>
      </c>
      <c r="P17" s="19">
        <v>8</v>
      </c>
      <c r="Q17" s="19">
        <v>0</v>
      </c>
      <c r="R17" s="20">
        <v>32</v>
      </c>
    </row>
    <row r="18" spans="2:18" ht="15">
      <c r="B18" s="63"/>
      <c r="C18">
        <v>4</v>
      </c>
      <c r="D18" s="12">
        <v>615</v>
      </c>
      <c r="E18" s="12">
        <v>179</v>
      </c>
      <c r="F18" s="12">
        <f t="shared" si="1"/>
        <v>794</v>
      </c>
      <c r="J18" s="17" t="s">
        <v>78</v>
      </c>
      <c r="K18" s="18">
        <v>212</v>
      </c>
      <c r="L18" s="19">
        <v>130</v>
      </c>
      <c r="M18" s="19">
        <v>129</v>
      </c>
      <c r="N18" s="20">
        <v>0</v>
      </c>
      <c r="O18" s="18">
        <v>2</v>
      </c>
      <c r="P18" s="19">
        <v>0</v>
      </c>
      <c r="Q18" s="19">
        <v>0</v>
      </c>
      <c r="R18" s="20">
        <v>0</v>
      </c>
    </row>
    <row r="19" spans="2:18" ht="15">
      <c r="B19" s="63"/>
      <c r="C19">
        <v>5</v>
      </c>
      <c r="D19" s="12">
        <v>872</v>
      </c>
      <c r="E19" s="12">
        <v>0</v>
      </c>
      <c r="F19" s="12">
        <f t="shared" si="1"/>
        <v>872</v>
      </c>
      <c r="J19" s="17" t="s">
        <v>79</v>
      </c>
      <c r="K19" s="18">
        <v>2</v>
      </c>
      <c r="L19" s="19">
        <v>0</v>
      </c>
      <c r="M19" s="19">
        <v>0</v>
      </c>
      <c r="N19" s="20">
        <v>0</v>
      </c>
      <c r="O19" s="18">
        <v>0</v>
      </c>
      <c r="P19" s="19">
        <v>0</v>
      </c>
      <c r="Q19" s="19">
        <v>0</v>
      </c>
      <c r="R19" s="20">
        <v>0</v>
      </c>
    </row>
    <row r="20" spans="2:18" ht="15">
      <c r="B20" s="63"/>
      <c r="C20" s="33" t="s">
        <v>222</v>
      </c>
      <c r="D20" s="12">
        <v>0</v>
      </c>
      <c r="E20" s="12">
        <v>283</v>
      </c>
      <c r="F20" s="12">
        <f t="shared" si="1"/>
        <v>283</v>
      </c>
      <c r="J20" s="17" t="s">
        <v>80</v>
      </c>
      <c r="K20" s="18">
        <v>3</v>
      </c>
      <c r="L20" s="19">
        <v>3</v>
      </c>
      <c r="M20" s="19">
        <v>2</v>
      </c>
      <c r="N20" s="20">
        <v>0</v>
      </c>
      <c r="O20" s="18">
        <v>38</v>
      </c>
      <c r="P20" s="19">
        <v>9</v>
      </c>
      <c r="Q20" s="19">
        <v>0</v>
      </c>
      <c r="R20" s="20">
        <v>0</v>
      </c>
    </row>
    <row r="21" spans="2:18" ht="15">
      <c r="B21" s="11" t="s">
        <v>81</v>
      </c>
      <c r="C21" s="11"/>
      <c r="D21" s="21">
        <f>SUM(D13:D20)</f>
        <v>5137</v>
      </c>
      <c r="E21" s="21">
        <f>SUM(E13:E20)</f>
        <v>3458</v>
      </c>
      <c r="F21" s="21">
        <f>SUM(F13:F20)</f>
        <v>8595</v>
      </c>
      <c r="J21" s="17" t="s">
        <v>82</v>
      </c>
      <c r="K21" s="18">
        <v>7</v>
      </c>
      <c r="L21" s="19">
        <v>3</v>
      </c>
      <c r="M21" s="19">
        <v>4</v>
      </c>
      <c r="N21" s="20">
        <v>0</v>
      </c>
      <c r="O21" s="18">
        <v>1</v>
      </c>
      <c r="P21" s="19">
        <v>0</v>
      </c>
      <c r="Q21" s="19">
        <v>0</v>
      </c>
      <c r="R21" s="20">
        <v>1</v>
      </c>
    </row>
    <row r="22" spans="10:18" ht="15">
      <c r="J22" s="17" t="s">
        <v>83</v>
      </c>
      <c r="K22" s="18">
        <v>4</v>
      </c>
      <c r="L22" s="19">
        <v>6</v>
      </c>
      <c r="M22" s="19">
        <v>6</v>
      </c>
      <c r="N22" s="20">
        <v>0</v>
      </c>
      <c r="O22" s="18">
        <v>59</v>
      </c>
      <c r="P22" s="19">
        <v>9</v>
      </c>
      <c r="Q22" s="19">
        <v>0</v>
      </c>
      <c r="R22" s="20">
        <v>22</v>
      </c>
    </row>
    <row r="23" spans="10:18" ht="15">
      <c r="J23" s="17" t="s">
        <v>84</v>
      </c>
      <c r="K23" s="18">
        <v>4</v>
      </c>
      <c r="L23" s="19">
        <v>0</v>
      </c>
      <c r="M23" s="19">
        <v>1</v>
      </c>
      <c r="N23" s="20">
        <v>0</v>
      </c>
      <c r="O23" s="18">
        <v>0</v>
      </c>
      <c r="P23" s="19">
        <v>1</v>
      </c>
      <c r="Q23" s="19">
        <v>0</v>
      </c>
      <c r="R23" s="20">
        <v>0</v>
      </c>
    </row>
    <row r="24" spans="10:18" ht="15">
      <c r="J24" s="17" t="s">
        <v>85</v>
      </c>
      <c r="K24" s="18">
        <v>3</v>
      </c>
      <c r="L24" s="19">
        <v>0</v>
      </c>
      <c r="M24" s="19">
        <v>5</v>
      </c>
      <c r="N24" s="20">
        <v>0</v>
      </c>
      <c r="O24" s="18">
        <v>0</v>
      </c>
      <c r="P24" s="19">
        <v>0</v>
      </c>
      <c r="Q24" s="19">
        <v>0</v>
      </c>
      <c r="R24" s="20">
        <v>0</v>
      </c>
    </row>
    <row r="25" spans="3:18" ht="15">
      <c r="C25" s="50"/>
      <c r="D25" s="52" t="s">
        <v>268</v>
      </c>
      <c r="E25" s="52" t="s">
        <v>269</v>
      </c>
      <c r="F25" s="52" t="s">
        <v>270</v>
      </c>
      <c r="G25" s="52" t="s">
        <v>271</v>
      </c>
      <c r="H25" s="52" t="s">
        <v>272</v>
      </c>
      <c r="J25" s="17" t="s">
        <v>86</v>
      </c>
      <c r="K25" s="18">
        <v>13</v>
      </c>
      <c r="L25" s="19">
        <v>23</v>
      </c>
      <c r="M25" s="19">
        <v>28</v>
      </c>
      <c r="N25" s="20">
        <v>0</v>
      </c>
      <c r="O25" s="18">
        <v>41</v>
      </c>
      <c r="P25" s="19">
        <v>5</v>
      </c>
      <c r="Q25" s="19">
        <v>0</v>
      </c>
      <c r="R25" s="20">
        <v>0</v>
      </c>
    </row>
    <row r="26" spans="2:18" ht="15" customHeight="1">
      <c r="B26" s="64" t="s">
        <v>59</v>
      </c>
      <c r="C26" s="17" t="s">
        <v>2</v>
      </c>
      <c r="D26" s="12">
        <v>2838.369822695708</v>
      </c>
      <c r="E26" s="12">
        <v>2942.28</v>
      </c>
      <c r="F26" s="12">
        <v>3045.25</v>
      </c>
      <c r="G26" s="40">
        <f aca="true" t="shared" si="2" ref="G26:H34">E26/D26-1</f>
        <v>0.036609104449118135</v>
      </c>
      <c r="H26" s="40">
        <f t="shared" si="2"/>
        <v>0.034996669249697465</v>
      </c>
      <c r="J26" s="17" t="s">
        <v>87</v>
      </c>
      <c r="K26" s="18">
        <v>5</v>
      </c>
      <c r="L26" s="19">
        <v>2</v>
      </c>
      <c r="M26" s="19">
        <v>1</v>
      </c>
      <c r="N26" s="20">
        <v>0</v>
      </c>
      <c r="O26" s="18">
        <v>5</v>
      </c>
      <c r="P26" s="19">
        <v>0</v>
      </c>
      <c r="Q26" s="19">
        <v>0</v>
      </c>
      <c r="R26" s="20">
        <v>0</v>
      </c>
    </row>
    <row r="27" spans="2:18" ht="15" customHeight="1">
      <c r="B27" s="64"/>
      <c r="C27" s="17" t="s">
        <v>3</v>
      </c>
      <c r="D27" s="41">
        <v>985.0447411110689</v>
      </c>
      <c r="E27" s="41">
        <v>1040.49</v>
      </c>
      <c r="F27" s="41">
        <v>1094.94</v>
      </c>
      <c r="G27" s="42">
        <f t="shared" si="2"/>
        <v>0.056287046237506244</v>
      </c>
      <c r="H27" s="42">
        <f t="shared" si="2"/>
        <v>0.05233111322549955</v>
      </c>
      <c r="J27" s="17" t="s">
        <v>88</v>
      </c>
      <c r="K27" s="18">
        <v>2</v>
      </c>
      <c r="L27" s="19">
        <v>0</v>
      </c>
      <c r="M27" s="19">
        <v>2</v>
      </c>
      <c r="N27" s="20">
        <v>0</v>
      </c>
      <c r="O27" s="18">
        <v>1</v>
      </c>
      <c r="P27" s="19">
        <v>0</v>
      </c>
      <c r="Q27" s="19">
        <v>0</v>
      </c>
      <c r="R27" s="20">
        <v>0</v>
      </c>
    </row>
    <row r="28" spans="2:18" ht="15" customHeight="1">
      <c r="B28" s="64"/>
      <c r="C28" s="17" t="s">
        <v>273</v>
      </c>
      <c r="D28" s="12">
        <v>748</v>
      </c>
      <c r="E28" s="12">
        <v>774.01</v>
      </c>
      <c r="F28" s="12">
        <v>793.73</v>
      </c>
      <c r="G28" s="40">
        <f t="shared" si="2"/>
        <v>0.03477272727272718</v>
      </c>
      <c r="H28" s="40">
        <f t="shared" si="2"/>
        <v>0.02547770700636942</v>
      </c>
      <c r="J28" s="17" t="s">
        <v>89</v>
      </c>
      <c r="K28" s="18">
        <v>0</v>
      </c>
      <c r="L28" s="19">
        <v>2</v>
      </c>
      <c r="M28" s="19">
        <v>1</v>
      </c>
      <c r="N28" s="20">
        <v>0</v>
      </c>
      <c r="O28" s="18">
        <v>0</v>
      </c>
      <c r="P28" s="19">
        <v>0</v>
      </c>
      <c r="Q28" s="19">
        <v>0</v>
      </c>
      <c r="R28" s="20">
        <v>0</v>
      </c>
    </row>
    <row r="29" spans="2:18" ht="15.75" customHeight="1" thickBot="1">
      <c r="B29" s="65"/>
      <c r="C29" s="43" t="s">
        <v>274</v>
      </c>
      <c r="D29" s="44">
        <f>SUM(D26:D28)</f>
        <v>4571.414563806777</v>
      </c>
      <c r="E29" s="44">
        <f>SUM(E26:E28)</f>
        <v>4756.780000000001</v>
      </c>
      <c r="F29" s="44">
        <f>SUM(F26:F28)</f>
        <v>4933.92</v>
      </c>
      <c r="G29" s="45">
        <f t="shared" si="2"/>
        <v>0.04054881341561467</v>
      </c>
      <c r="H29" s="45">
        <f t="shared" si="2"/>
        <v>0.037239477125282194</v>
      </c>
      <c r="J29" s="17" t="s">
        <v>90</v>
      </c>
      <c r="K29" s="18">
        <v>2</v>
      </c>
      <c r="L29" s="19">
        <v>0</v>
      </c>
      <c r="M29" s="19">
        <v>2</v>
      </c>
      <c r="N29" s="20">
        <v>0</v>
      </c>
      <c r="O29" s="18">
        <v>20</v>
      </c>
      <c r="P29" s="19">
        <v>2</v>
      </c>
      <c r="Q29" s="19">
        <v>0</v>
      </c>
      <c r="R29" s="20">
        <v>0</v>
      </c>
    </row>
    <row r="30" spans="2:18" ht="15.75" customHeight="1" thickTop="1">
      <c r="B30" s="64" t="s">
        <v>275</v>
      </c>
      <c r="C30" s="17" t="s">
        <v>2</v>
      </c>
      <c r="D30" s="12">
        <v>2397.913072041134</v>
      </c>
      <c r="E30" s="12">
        <v>2484.9</v>
      </c>
      <c r="F30" s="12">
        <v>2571.0299999999997</v>
      </c>
      <c r="G30" s="40">
        <f t="shared" si="2"/>
        <v>0.036276097316914724</v>
      </c>
      <c r="H30" s="40">
        <f t="shared" si="2"/>
        <v>0.03466135458167319</v>
      </c>
      <c r="J30" s="17" t="s">
        <v>91</v>
      </c>
      <c r="K30" s="18">
        <v>0</v>
      </c>
      <c r="L30" s="19">
        <v>0</v>
      </c>
      <c r="M30" s="19">
        <v>7</v>
      </c>
      <c r="N30" s="20">
        <v>0</v>
      </c>
      <c r="O30" s="18">
        <v>0</v>
      </c>
      <c r="P30" s="19">
        <v>0</v>
      </c>
      <c r="Q30" s="19">
        <v>0</v>
      </c>
      <c r="R30" s="20">
        <v>0</v>
      </c>
    </row>
    <row r="31" spans="2:18" ht="15" customHeight="1">
      <c r="B31" s="64"/>
      <c r="C31" s="17" t="s">
        <v>3</v>
      </c>
      <c r="D31" s="41">
        <v>885.6723641520889</v>
      </c>
      <c r="E31" s="41">
        <v>935.55</v>
      </c>
      <c r="F31" s="41">
        <v>986.05</v>
      </c>
      <c r="G31" s="42">
        <f t="shared" si="2"/>
        <v>0.05631612531532704</v>
      </c>
      <c r="H31" s="42">
        <f t="shared" si="2"/>
        <v>0.05397894286783167</v>
      </c>
      <c r="J31" s="17" t="s">
        <v>92</v>
      </c>
      <c r="K31" s="18">
        <v>13</v>
      </c>
      <c r="L31" s="19">
        <v>10</v>
      </c>
      <c r="M31" s="19">
        <v>8</v>
      </c>
      <c r="N31" s="20">
        <v>0</v>
      </c>
      <c r="O31" s="18">
        <v>2</v>
      </c>
      <c r="P31" s="19">
        <v>0</v>
      </c>
      <c r="Q31" s="19">
        <v>0</v>
      </c>
      <c r="R31" s="20">
        <v>0</v>
      </c>
    </row>
    <row r="32" spans="2:18" ht="15" customHeight="1">
      <c r="B32" s="64"/>
      <c r="C32" s="17" t="s">
        <v>273</v>
      </c>
      <c r="D32" s="12">
        <v>873</v>
      </c>
      <c r="E32" s="12">
        <v>891.344</v>
      </c>
      <c r="F32" s="12">
        <v>916.0079999999999</v>
      </c>
      <c r="G32" s="40">
        <f t="shared" si="2"/>
        <v>0.021012600229095124</v>
      </c>
      <c r="H32" s="40">
        <f t="shared" si="2"/>
        <v>0.027670573874957194</v>
      </c>
      <c r="J32" s="17" t="s">
        <v>93</v>
      </c>
      <c r="K32" s="18">
        <v>2</v>
      </c>
      <c r="L32" s="19">
        <v>0</v>
      </c>
      <c r="M32" s="19">
        <v>1</v>
      </c>
      <c r="N32" s="20">
        <v>0</v>
      </c>
      <c r="O32" s="18">
        <v>0</v>
      </c>
      <c r="P32" s="19">
        <v>0</v>
      </c>
      <c r="Q32" s="19">
        <v>0</v>
      </c>
      <c r="R32" s="20">
        <v>0</v>
      </c>
    </row>
    <row r="33" spans="2:18" ht="15.75" customHeight="1" thickBot="1">
      <c r="B33" s="65"/>
      <c r="C33" s="43" t="s">
        <v>274</v>
      </c>
      <c r="D33" s="44">
        <f>SUM(D30:D32)</f>
        <v>4156.585436193223</v>
      </c>
      <c r="E33" s="44">
        <f>SUM(E30:E32)</f>
        <v>4311.794</v>
      </c>
      <c r="F33" s="44">
        <f>SUM(F30:F32)</f>
        <v>4473.088</v>
      </c>
      <c r="G33" s="45">
        <f t="shared" si="2"/>
        <v>0.0373404002370088</v>
      </c>
      <c r="H33" s="45">
        <f t="shared" si="2"/>
        <v>0.03740763125511104</v>
      </c>
      <c r="J33" s="17" t="s">
        <v>94</v>
      </c>
      <c r="K33" s="18">
        <v>5</v>
      </c>
      <c r="L33" s="19">
        <v>10</v>
      </c>
      <c r="M33" s="19">
        <v>22</v>
      </c>
      <c r="N33" s="20">
        <v>0</v>
      </c>
      <c r="O33" s="18">
        <v>0</v>
      </c>
      <c r="P33" s="19">
        <v>1</v>
      </c>
      <c r="Q33" s="19">
        <v>0</v>
      </c>
      <c r="R33" s="20">
        <v>0</v>
      </c>
    </row>
    <row r="34" spans="2:18" ht="19.5" thickTop="1">
      <c r="B34" s="46"/>
      <c r="C34" s="47" t="s">
        <v>263</v>
      </c>
      <c r="D34" s="48">
        <f>SUM(D33,D29)</f>
        <v>8728</v>
      </c>
      <c r="E34" s="48">
        <f>SUM(E33,E29)</f>
        <v>9068.574</v>
      </c>
      <c r="F34" s="48">
        <f>SUM(F33,F29)</f>
        <v>9407.008</v>
      </c>
      <c r="G34" s="49">
        <f t="shared" si="2"/>
        <v>0.03902085242896436</v>
      </c>
      <c r="H34" s="49">
        <f t="shared" si="2"/>
        <v>0.03731942861137805</v>
      </c>
      <c r="J34" s="17" t="s">
        <v>95</v>
      </c>
      <c r="K34" s="18">
        <v>1</v>
      </c>
      <c r="L34" s="19">
        <v>1</v>
      </c>
      <c r="M34" s="19">
        <v>16</v>
      </c>
      <c r="N34" s="20">
        <v>0</v>
      </c>
      <c r="O34" s="18">
        <v>1</v>
      </c>
      <c r="P34" s="19">
        <v>0</v>
      </c>
      <c r="Q34" s="19">
        <v>0</v>
      </c>
      <c r="R34" s="20">
        <v>0</v>
      </c>
    </row>
    <row r="35" spans="10:18" ht="15">
      <c r="J35" s="17" t="s">
        <v>96</v>
      </c>
      <c r="K35" s="18">
        <v>9</v>
      </c>
      <c r="L35" s="19">
        <v>6</v>
      </c>
      <c r="M35" s="19">
        <v>9</v>
      </c>
      <c r="N35" s="20">
        <v>0</v>
      </c>
      <c r="O35" s="18">
        <v>0</v>
      </c>
      <c r="P35" s="19">
        <v>0</v>
      </c>
      <c r="Q35" s="19">
        <v>0</v>
      </c>
      <c r="R35" s="20">
        <v>0</v>
      </c>
    </row>
    <row r="36" spans="10:18" ht="15">
      <c r="J36" s="17" t="s">
        <v>97</v>
      </c>
      <c r="K36" s="18">
        <v>6</v>
      </c>
      <c r="L36" s="19">
        <v>5</v>
      </c>
      <c r="M36" s="19">
        <v>3</v>
      </c>
      <c r="N36" s="20">
        <v>0</v>
      </c>
      <c r="O36" s="18">
        <v>46</v>
      </c>
      <c r="P36" s="19">
        <v>7</v>
      </c>
      <c r="Q36" s="19">
        <v>0</v>
      </c>
      <c r="R36" s="20">
        <v>0</v>
      </c>
    </row>
    <row r="37" spans="10:18" ht="15">
      <c r="J37" s="17" t="s">
        <v>98</v>
      </c>
      <c r="K37" s="18">
        <v>1</v>
      </c>
      <c r="L37" s="19">
        <v>1</v>
      </c>
      <c r="M37" s="19">
        <v>4</v>
      </c>
      <c r="N37" s="20">
        <v>0</v>
      </c>
      <c r="O37" s="18">
        <v>0</v>
      </c>
      <c r="P37" s="19">
        <v>0</v>
      </c>
      <c r="Q37" s="19">
        <v>0</v>
      </c>
      <c r="R37" s="20">
        <v>0</v>
      </c>
    </row>
    <row r="38" spans="10:18" ht="15">
      <c r="J38" s="17" t="s">
        <v>99</v>
      </c>
      <c r="K38" s="18">
        <v>3</v>
      </c>
      <c r="L38" s="19">
        <v>6</v>
      </c>
      <c r="M38" s="19">
        <v>1</v>
      </c>
      <c r="N38" s="20">
        <v>0</v>
      </c>
      <c r="O38" s="18">
        <v>0</v>
      </c>
      <c r="P38" s="19">
        <v>0</v>
      </c>
      <c r="Q38" s="19">
        <v>0</v>
      </c>
      <c r="R38" s="20">
        <v>0</v>
      </c>
    </row>
    <row r="39" spans="10:18" ht="15">
      <c r="J39" s="17" t="s">
        <v>100</v>
      </c>
      <c r="K39" s="18">
        <v>20</v>
      </c>
      <c r="L39" s="19">
        <v>20</v>
      </c>
      <c r="M39" s="19">
        <v>25</v>
      </c>
      <c r="N39" s="20">
        <v>0</v>
      </c>
      <c r="O39" s="18">
        <v>1</v>
      </c>
      <c r="P39" s="19">
        <v>0</v>
      </c>
      <c r="Q39" s="19">
        <v>0</v>
      </c>
      <c r="R39" s="20">
        <v>0</v>
      </c>
    </row>
    <row r="40" spans="10:18" ht="15">
      <c r="J40" s="17" t="s">
        <v>101</v>
      </c>
      <c r="K40" s="18">
        <v>4</v>
      </c>
      <c r="L40" s="19">
        <v>3</v>
      </c>
      <c r="M40" s="19">
        <v>5</v>
      </c>
      <c r="N40" s="20">
        <v>0</v>
      </c>
      <c r="O40" s="18">
        <v>15</v>
      </c>
      <c r="P40" s="19">
        <v>2</v>
      </c>
      <c r="Q40" s="19">
        <v>0</v>
      </c>
      <c r="R40" s="20">
        <v>3</v>
      </c>
    </row>
    <row r="41" spans="10:18" ht="15">
      <c r="J41" s="17" t="s">
        <v>102</v>
      </c>
      <c r="K41" s="18">
        <v>3</v>
      </c>
      <c r="L41" s="19">
        <v>7</v>
      </c>
      <c r="M41" s="19">
        <v>5</v>
      </c>
      <c r="N41" s="20">
        <v>0</v>
      </c>
      <c r="O41" s="18">
        <v>0</v>
      </c>
      <c r="P41" s="19">
        <v>0</v>
      </c>
      <c r="Q41" s="19">
        <v>0</v>
      </c>
      <c r="R41" s="20">
        <v>0</v>
      </c>
    </row>
    <row r="42" spans="10:18" ht="15">
      <c r="J42" s="17" t="s">
        <v>103</v>
      </c>
      <c r="K42" s="18">
        <v>1</v>
      </c>
      <c r="L42" s="19">
        <v>0</v>
      </c>
      <c r="M42" s="19">
        <v>0</v>
      </c>
      <c r="N42" s="20">
        <v>0</v>
      </c>
      <c r="O42" s="18">
        <v>0</v>
      </c>
      <c r="P42" s="19">
        <v>0</v>
      </c>
      <c r="Q42" s="19">
        <v>0</v>
      </c>
      <c r="R42" s="20">
        <v>0</v>
      </c>
    </row>
    <row r="43" spans="10:18" ht="15">
      <c r="J43" s="17" t="s">
        <v>104</v>
      </c>
      <c r="K43" s="18">
        <v>77</v>
      </c>
      <c r="L43" s="19">
        <v>53</v>
      </c>
      <c r="M43" s="19">
        <v>28</v>
      </c>
      <c r="N43" s="20">
        <v>0</v>
      </c>
      <c r="O43" s="18">
        <v>0</v>
      </c>
      <c r="P43" s="19">
        <v>0</v>
      </c>
      <c r="Q43" s="19">
        <v>0</v>
      </c>
      <c r="R43" s="20">
        <v>0</v>
      </c>
    </row>
    <row r="44" spans="10:18" ht="15">
      <c r="J44" s="17" t="s">
        <v>105</v>
      </c>
      <c r="K44" s="18">
        <v>4</v>
      </c>
      <c r="L44" s="19">
        <v>6</v>
      </c>
      <c r="M44" s="19">
        <v>7</v>
      </c>
      <c r="N44" s="20">
        <v>0</v>
      </c>
      <c r="O44" s="18">
        <v>23</v>
      </c>
      <c r="P44" s="19">
        <v>2</v>
      </c>
      <c r="Q44" s="19">
        <v>0</v>
      </c>
      <c r="R44" s="20">
        <v>1</v>
      </c>
    </row>
    <row r="45" spans="10:18" ht="15">
      <c r="J45" s="17" t="s">
        <v>106</v>
      </c>
      <c r="K45" s="18">
        <v>0</v>
      </c>
      <c r="L45" s="19">
        <v>0</v>
      </c>
      <c r="M45" s="19">
        <v>1</v>
      </c>
      <c r="N45" s="20">
        <v>0</v>
      </c>
      <c r="O45" s="18">
        <v>0</v>
      </c>
      <c r="P45" s="19">
        <v>0</v>
      </c>
      <c r="Q45" s="19">
        <v>0</v>
      </c>
      <c r="R45" s="20">
        <v>0</v>
      </c>
    </row>
    <row r="46" spans="10:18" ht="15">
      <c r="J46" s="17" t="s">
        <v>107</v>
      </c>
      <c r="K46" s="18">
        <v>19</v>
      </c>
      <c r="L46" s="19">
        <v>21</v>
      </c>
      <c r="M46" s="19">
        <v>8</v>
      </c>
      <c r="N46" s="20">
        <v>0</v>
      </c>
      <c r="O46" s="18">
        <v>0</v>
      </c>
      <c r="P46" s="19">
        <v>0</v>
      </c>
      <c r="Q46" s="19">
        <v>0</v>
      </c>
      <c r="R46" s="20">
        <v>1</v>
      </c>
    </row>
    <row r="47" spans="10:18" ht="15">
      <c r="J47" s="17" t="s">
        <v>108</v>
      </c>
      <c r="K47" s="18">
        <v>2</v>
      </c>
      <c r="L47" s="19">
        <v>0</v>
      </c>
      <c r="M47" s="19">
        <v>5</v>
      </c>
      <c r="N47" s="20">
        <v>0</v>
      </c>
      <c r="O47" s="18">
        <v>1</v>
      </c>
      <c r="P47" s="19">
        <v>0</v>
      </c>
      <c r="Q47" s="19">
        <v>0</v>
      </c>
      <c r="R47" s="20">
        <v>0</v>
      </c>
    </row>
    <row r="48" spans="10:18" ht="15">
      <c r="J48" s="17" t="s">
        <v>109</v>
      </c>
      <c r="K48" s="18">
        <v>4</v>
      </c>
      <c r="L48" s="19">
        <v>1</v>
      </c>
      <c r="M48" s="19">
        <v>1</v>
      </c>
      <c r="N48" s="20">
        <v>0</v>
      </c>
      <c r="O48" s="18">
        <v>0</v>
      </c>
      <c r="P48" s="19">
        <v>0</v>
      </c>
      <c r="Q48" s="19">
        <v>0</v>
      </c>
      <c r="R48" s="20">
        <v>0</v>
      </c>
    </row>
    <row r="49" spans="10:18" ht="15">
      <c r="J49" s="17" t="s">
        <v>110</v>
      </c>
      <c r="K49" s="18">
        <v>2</v>
      </c>
      <c r="L49" s="19">
        <v>2</v>
      </c>
      <c r="M49" s="19">
        <v>1</v>
      </c>
      <c r="N49" s="20">
        <v>0</v>
      </c>
      <c r="O49" s="18">
        <v>0</v>
      </c>
      <c r="P49" s="19">
        <v>0</v>
      </c>
      <c r="Q49" s="19">
        <v>0</v>
      </c>
      <c r="R49" s="20">
        <v>0</v>
      </c>
    </row>
    <row r="50" spans="10:18" ht="15">
      <c r="J50" s="17" t="s">
        <v>111</v>
      </c>
      <c r="K50" s="18">
        <v>23</v>
      </c>
      <c r="L50" s="19">
        <v>10</v>
      </c>
      <c r="M50" s="19">
        <v>14</v>
      </c>
      <c r="N50" s="20">
        <v>0</v>
      </c>
      <c r="O50" s="18">
        <v>1</v>
      </c>
      <c r="P50" s="19">
        <v>0</v>
      </c>
      <c r="Q50" s="19">
        <v>0</v>
      </c>
      <c r="R50" s="20">
        <v>0</v>
      </c>
    </row>
    <row r="51" spans="10:18" ht="15">
      <c r="J51" s="17" t="s">
        <v>112</v>
      </c>
      <c r="K51" s="18">
        <v>3</v>
      </c>
      <c r="L51" s="19">
        <v>2</v>
      </c>
      <c r="M51" s="19">
        <v>4</v>
      </c>
      <c r="N51" s="20">
        <v>0</v>
      </c>
      <c r="O51" s="18">
        <v>25</v>
      </c>
      <c r="P51" s="19">
        <v>4</v>
      </c>
      <c r="Q51" s="19">
        <v>0</v>
      </c>
      <c r="R51" s="20">
        <v>0</v>
      </c>
    </row>
    <row r="52" spans="10:18" ht="15">
      <c r="J52" s="17" t="s">
        <v>113</v>
      </c>
      <c r="K52" s="18">
        <v>1</v>
      </c>
      <c r="L52" s="19">
        <v>2</v>
      </c>
      <c r="M52" s="19">
        <v>5</v>
      </c>
      <c r="N52" s="20">
        <v>0</v>
      </c>
      <c r="O52" s="18">
        <v>2</v>
      </c>
      <c r="P52" s="19">
        <v>0</v>
      </c>
      <c r="Q52" s="19">
        <v>0</v>
      </c>
      <c r="R52" s="20">
        <v>1</v>
      </c>
    </row>
    <row r="53" spans="10:18" ht="15">
      <c r="J53" s="17" t="s">
        <v>114</v>
      </c>
      <c r="K53" s="18">
        <v>49</v>
      </c>
      <c r="L53" s="19">
        <v>43</v>
      </c>
      <c r="M53" s="19">
        <v>76</v>
      </c>
      <c r="N53" s="20">
        <v>0</v>
      </c>
      <c r="O53" s="18">
        <v>0</v>
      </c>
      <c r="P53" s="19">
        <v>0</v>
      </c>
      <c r="Q53" s="19">
        <v>0</v>
      </c>
      <c r="R53" s="20">
        <v>0</v>
      </c>
    </row>
    <row r="54" spans="10:18" ht="15">
      <c r="J54" s="17" t="s">
        <v>115</v>
      </c>
      <c r="K54" s="18">
        <v>6</v>
      </c>
      <c r="L54" s="19">
        <v>3</v>
      </c>
      <c r="M54" s="19">
        <v>3</v>
      </c>
      <c r="N54" s="20">
        <v>0</v>
      </c>
      <c r="O54" s="18">
        <v>4</v>
      </c>
      <c r="P54" s="19">
        <v>0</v>
      </c>
      <c r="Q54" s="19">
        <v>0</v>
      </c>
      <c r="R54" s="20">
        <v>1</v>
      </c>
    </row>
    <row r="55" spans="10:18" ht="15">
      <c r="J55" s="17" t="s">
        <v>116</v>
      </c>
      <c r="K55" s="18">
        <v>5</v>
      </c>
      <c r="L55" s="19">
        <v>1</v>
      </c>
      <c r="M55" s="19">
        <v>6</v>
      </c>
      <c r="N55" s="20">
        <v>0</v>
      </c>
      <c r="O55" s="18">
        <v>0</v>
      </c>
      <c r="P55" s="19">
        <v>0</v>
      </c>
      <c r="Q55" s="19">
        <v>0</v>
      </c>
      <c r="R55" s="20">
        <v>0</v>
      </c>
    </row>
    <row r="56" spans="10:18" ht="15">
      <c r="J56" s="17" t="s">
        <v>117</v>
      </c>
      <c r="K56" s="18">
        <v>2</v>
      </c>
      <c r="L56" s="19">
        <v>7</v>
      </c>
      <c r="M56" s="19">
        <v>4</v>
      </c>
      <c r="N56" s="20">
        <v>0</v>
      </c>
      <c r="O56" s="18">
        <v>1</v>
      </c>
      <c r="P56" s="19">
        <v>0</v>
      </c>
      <c r="Q56" s="19">
        <v>0</v>
      </c>
      <c r="R56" s="20">
        <v>1</v>
      </c>
    </row>
    <row r="57" spans="10:18" ht="15">
      <c r="J57" s="17" t="s">
        <v>118</v>
      </c>
      <c r="K57" s="18">
        <v>42</v>
      </c>
      <c r="L57" s="19">
        <v>12</v>
      </c>
      <c r="M57" s="19">
        <v>15</v>
      </c>
      <c r="N57" s="20">
        <v>0</v>
      </c>
      <c r="O57" s="18">
        <v>27</v>
      </c>
      <c r="P57" s="19">
        <v>2</v>
      </c>
      <c r="Q57" s="19">
        <v>0</v>
      </c>
      <c r="R57" s="20">
        <v>0</v>
      </c>
    </row>
    <row r="58" spans="10:18" ht="15">
      <c r="J58" s="17" t="s">
        <v>119</v>
      </c>
      <c r="K58" s="18">
        <v>2</v>
      </c>
      <c r="L58" s="19">
        <v>3</v>
      </c>
      <c r="M58" s="19">
        <v>4</v>
      </c>
      <c r="N58" s="20">
        <v>0</v>
      </c>
      <c r="O58" s="18">
        <v>16</v>
      </c>
      <c r="P58" s="19">
        <v>1</v>
      </c>
      <c r="Q58" s="19">
        <v>0</v>
      </c>
      <c r="R58" s="20">
        <v>1</v>
      </c>
    </row>
    <row r="59" spans="10:18" ht="15">
      <c r="J59" s="17" t="s">
        <v>120</v>
      </c>
      <c r="K59" s="18">
        <v>3</v>
      </c>
      <c r="L59" s="19">
        <v>6</v>
      </c>
      <c r="M59" s="19">
        <v>8</v>
      </c>
      <c r="N59" s="20">
        <v>0</v>
      </c>
      <c r="O59" s="18">
        <v>230</v>
      </c>
      <c r="P59" s="19">
        <v>31</v>
      </c>
      <c r="Q59" s="19">
        <v>0</v>
      </c>
      <c r="R59" s="20">
        <v>30</v>
      </c>
    </row>
    <row r="60" spans="10:18" ht="15">
      <c r="J60" s="17" t="s">
        <v>121</v>
      </c>
      <c r="K60" s="18">
        <v>2</v>
      </c>
      <c r="L60" s="19">
        <v>2</v>
      </c>
      <c r="M60" s="19">
        <v>7</v>
      </c>
      <c r="N60" s="20">
        <v>0</v>
      </c>
      <c r="O60" s="18">
        <v>0</v>
      </c>
      <c r="P60" s="19">
        <v>0</v>
      </c>
      <c r="Q60" s="19">
        <v>0</v>
      </c>
      <c r="R60" s="20">
        <v>0</v>
      </c>
    </row>
    <row r="61" spans="10:18" ht="15">
      <c r="J61" s="17" t="s">
        <v>122</v>
      </c>
      <c r="K61" s="18">
        <v>8</v>
      </c>
      <c r="L61" s="19">
        <v>2</v>
      </c>
      <c r="M61" s="19">
        <v>9</v>
      </c>
      <c r="N61" s="20">
        <v>0</v>
      </c>
      <c r="O61" s="18">
        <v>0</v>
      </c>
      <c r="P61" s="19">
        <v>0</v>
      </c>
      <c r="Q61" s="19">
        <v>0</v>
      </c>
      <c r="R61" s="20">
        <v>0</v>
      </c>
    </row>
    <row r="62" spans="10:18" ht="15">
      <c r="J62" s="17" t="s">
        <v>123</v>
      </c>
      <c r="K62" s="18">
        <v>13</v>
      </c>
      <c r="L62" s="19">
        <v>8</v>
      </c>
      <c r="M62" s="19">
        <v>8</v>
      </c>
      <c r="N62" s="20">
        <v>0</v>
      </c>
      <c r="O62" s="18">
        <v>22</v>
      </c>
      <c r="P62" s="19">
        <v>1</v>
      </c>
      <c r="Q62" s="19">
        <v>0</v>
      </c>
      <c r="R62" s="20">
        <v>1</v>
      </c>
    </row>
    <row r="63" spans="10:18" ht="15">
      <c r="J63" s="17" t="s">
        <v>124</v>
      </c>
      <c r="K63" s="18">
        <v>2</v>
      </c>
      <c r="L63" s="19">
        <v>1</v>
      </c>
      <c r="M63" s="19">
        <v>0</v>
      </c>
      <c r="N63" s="20">
        <v>0</v>
      </c>
      <c r="O63" s="18">
        <v>0</v>
      </c>
      <c r="P63" s="19">
        <v>0</v>
      </c>
      <c r="Q63" s="19">
        <v>0</v>
      </c>
      <c r="R63" s="20">
        <v>0</v>
      </c>
    </row>
    <row r="64" spans="10:18" ht="15">
      <c r="J64" s="17" t="s">
        <v>125</v>
      </c>
      <c r="K64" s="18">
        <v>0</v>
      </c>
      <c r="L64" s="19">
        <v>0</v>
      </c>
      <c r="M64" s="19">
        <v>1</v>
      </c>
      <c r="N64" s="20">
        <v>0</v>
      </c>
      <c r="O64" s="18">
        <v>0</v>
      </c>
      <c r="P64" s="19">
        <v>0</v>
      </c>
      <c r="Q64" s="19">
        <v>0</v>
      </c>
      <c r="R64" s="20">
        <v>0</v>
      </c>
    </row>
    <row r="65" spans="10:18" ht="15">
      <c r="J65" s="17" t="s">
        <v>126</v>
      </c>
      <c r="K65" s="18">
        <v>0</v>
      </c>
      <c r="L65" s="19">
        <v>0</v>
      </c>
      <c r="M65" s="19">
        <v>8</v>
      </c>
      <c r="N65" s="20">
        <v>0</v>
      </c>
      <c r="O65" s="18">
        <v>0</v>
      </c>
      <c r="P65" s="19">
        <v>0</v>
      </c>
      <c r="Q65" s="19">
        <v>0</v>
      </c>
      <c r="R65" s="20">
        <v>0</v>
      </c>
    </row>
    <row r="66" spans="10:18" ht="15">
      <c r="J66" s="17" t="s">
        <v>127</v>
      </c>
      <c r="K66" s="18">
        <v>4</v>
      </c>
      <c r="L66" s="19">
        <v>1</v>
      </c>
      <c r="M66" s="19">
        <v>4</v>
      </c>
      <c r="N66" s="20">
        <v>0</v>
      </c>
      <c r="O66" s="18">
        <v>0</v>
      </c>
      <c r="P66" s="19">
        <v>1</v>
      </c>
      <c r="Q66" s="19">
        <v>0</v>
      </c>
      <c r="R66" s="20">
        <v>0</v>
      </c>
    </row>
    <row r="67" spans="10:18" ht="15">
      <c r="J67" s="17" t="s">
        <v>128</v>
      </c>
      <c r="K67" s="18">
        <v>0</v>
      </c>
      <c r="L67" s="19">
        <v>0</v>
      </c>
      <c r="M67" s="19">
        <v>4</v>
      </c>
      <c r="N67" s="20">
        <v>0</v>
      </c>
      <c r="O67" s="18">
        <v>0</v>
      </c>
      <c r="P67" s="19">
        <v>0</v>
      </c>
      <c r="Q67" s="19">
        <v>0</v>
      </c>
      <c r="R67" s="20">
        <v>0</v>
      </c>
    </row>
    <row r="68" spans="10:18" ht="15">
      <c r="J68" s="17" t="s">
        <v>129</v>
      </c>
      <c r="K68" s="18">
        <v>0</v>
      </c>
      <c r="L68" s="19">
        <v>2</v>
      </c>
      <c r="M68" s="19">
        <v>1</v>
      </c>
      <c r="N68" s="20">
        <v>0</v>
      </c>
      <c r="O68" s="18">
        <v>0</v>
      </c>
      <c r="P68" s="19">
        <v>0</v>
      </c>
      <c r="Q68" s="19">
        <v>0</v>
      </c>
      <c r="R68" s="20">
        <v>0</v>
      </c>
    </row>
    <row r="69" spans="10:18" ht="15">
      <c r="J69" s="17" t="s">
        <v>130</v>
      </c>
      <c r="K69" s="18">
        <v>23</v>
      </c>
      <c r="L69" s="19">
        <v>9</v>
      </c>
      <c r="M69" s="19">
        <v>4</v>
      </c>
      <c r="N69" s="20">
        <v>0</v>
      </c>
      <c r="O69" s="18">
        <v>0</v>
      </c>
      <c r="P69" s="19">
        <v>0</v>
      </c>
      <c r="Q69" s="19">
        <v>0</v>
      </c>
      <c r="R69" s="20">
        <v>0</v>
      </c>
    </row>
    <row r="70" spans="10:18" ht="15">
      <c r="J70" s="17" t="s">
        <v>131</v>
      </c>
      <c r="K70" s="18">
        <v>3</v>
      </c>
      <c r="L70" s="19">
        <v>0</v>
      </c>
      <c r="M70" s="19">
        <v>1</v>
      </c>
      <c r="N70" s="20">
        <v>0</v>
      </c>
      <c r="O70" s="18">
        <v>0</v>
      </c>
      <c r="P70" s="19">
        <v>0</v>
      </c>
      <c r="Q70" s="19">
        <v>0</v>
      </c>
      <c r="R70" s="20">
        <v>0</v>
      </c>
    </row>
    <row r="71" spans="10:18" ht="15">
      <c r="J71" s="17" t="s">
        <v>132</v>
      </c>
      <c r="K71" s="18">
        <v>6</v>
      </c>
      <c r="L71" s="19">
        <v>4</v>
      </c>
      <c r="M71" s="19">
        <v>21</v>
      </c>
      <c r="N71" s="20">
        <v>0</v>
      </c>
      <c r="O71" s="18">
        <v>0</v>
      </c>
      <c r="P71" s="19">
        <v>0</v>
      </c>
      <c r="Q71" s="19">
        <v>0</v>
      </c>
      <c r="R71" s="20">
        <v>0</v>
      </c>
    </row>
    <row r="72" spans="10:18" ht="15">
      <c r="J72" s="17" t="s">
        <v>133</v>
      </c>
      <c r="K72" s="18">
        <v>1</v>
      </c>
      <c r="L72" s="19">
        <v>2</v>
      </c>
      <c r="M72" s="19">
        <v>4</v>
      </c>
      <c r="N72" s="20">
        <v>0</v>
      </c>
      <c r="O72" s="18">
        <v>0</v>
      </c>
      <c r="P72" s="19">
        <v>0</v>
      </c>
      <c r="Q72" s="19">
        <v>0</v>
      </c>
      <c r="R72" s="20">
        <v>0</v>
      </c>
    </row>
    <row r="73" spans="10:18" ht="15">
      <c r="J73" s="17" t="s">
        <v>134</v>
      </c>
      <c r="K73" s="18">
        <v>3</v>
      </c>
      <c r="L73" s="19">
        <v>0</v>
      </c>
      <c r="M73" s="19">
        <v>7</v>
      </c>
      <c r="N73" s="20">
        <v>0</v>
      </c>
      <c r="O73" s="18">
        <v>0</v>
      </c>
      <c r="P73" s="19">
        <v>0</v>
      </c>
      <c r="Q73" s="19">
        <v>0</v>
      </c>
      <c r="R73" s="20">
        <v>0</v>
      </c>
    </row>
    <row r="74" spans="10:18" ht="15">
      <c r="J74" s="17" t="s">
        <v>135</v>
      </c>
      <c r="K74" s="18">
        <v>0</v>
      </c>
      <c r="L74" s="19">
        <v>0</v>
      </c>
      <c r="M74" s="19">
        <v>3</v>
      </c>
      <c r="N74" s="20">
        <v>0</v>
      </c>
      <c r="O74" s="18">
        <v>0</v>
      </c>
      <c r="P74" s="19">
        <v>0</v>
      </c>
      <c r="Q74" s="19">
        <v>0</v>
      </c>
      <c r="R74" s="20">
        <v>0</v>
      </c>
    </row>
    <row r="75" spans="10:18" ht="15">
      <c r="J75" s="17" t="s">
        <v>136</v>
      </c>
      <c r="K75" s="18">
        <v>5</v>
      </c>
      <c r="L75" s="19">
        <v>1</v>
      </c>
      <c r="M75" s="19">
        <v>4</v>
      </c>
      <c r="N75" s="20">
        <v>0</v>
      </c>
      <c r="O75" s="18">
        <v>1</v>
      </c>
      <c r="P75" s="19">
        <v>0</v>
      </c>
      <c r="Q75" s="19">
        <v>0</v>
      </c>
      <c r="R75" s="20">
        <v>0</v>
      </c>
    </row>
    <row r="76" spans="10:18" ht="15">
      <c r="J76" s="17" t="s">
        <v>137</v>
      </c>
      <c r="K76" s="18">
        <v>33</v>
      </c>
      <c r="L76" s="19">
        <v>14</v>
      </c>
      <c r="M76" s="19">
        <v>22</v>
      </c>
      <c r="N76" s="20">
        <v>0</v>
      </c>
      <c r="O76" s="18">
        <v>201</v>
      </c>
      <c r="P76" s="19">
        <v>22</v>
      </c>
      <c r="Q76" s="19">
        <v>0</v>
      </c>
      <c r="R76" s="20">
        <v>122</v>
      </c>
    </row>
    <row r="77" spans="10:18" ht="15">
      <c r="J77" s="17" t="s">
        <v>138</v>
      </c>
      <c r="K77" s="18">
        <v>2</v>
      </c>
      <c r="L77" s="19">
        <v>1</v>
      </c>
      <c r="M77" s="19">
        <v>0</v>
      </c>
      <c r="N77" s="20">
        <v>0</v>
      </c>
      <c r="O77" s="18">
        <v>0</v>
      </c>
      <c r="P77" s="19">
        <v>0</v>
      </c>
      <c r="Q77" s="19">
        <v>0</v>
      </c>
      <c r="R77" s="20">
        <v>0</v>
      </c>
    </row>
    <row r="78" spans="10:18" ht="15">
      <c r="J78" s="17" t="s">
        <v>139</v>
      </c>
      <c r="K78" s="18">
        <v>8</v>
      </c>
      <c r="L78" s="19">
        <v>5</v>
      </c>
      <c r="M78" s="19">
        <v>6</v>
      </c>
      <c r="N78" s="20">
        <v>0</v>
      </c>
      <c r="O78" s="18">
        <v>36</v>
      </c>
      <c r="P78" s="19">
        <v>10</v>
      </c>
      <c r="Q78" s="19">
        <v>0</v>
      </c>
      <c r="R78" s="20">
        <v>20</v>
      </c>
    </row>
    <row r="79" spans="10:18" ht="15">
      <c r="J79" s="17" t="s">
        <v>140</v>
      </c>
      <c r="K79" s="18">
        <v>1</v>
      </c>
      <c r="L79" s="19">
        <v>0</v>
      </c>
      <c r="M79" s="19">
        <v>3</v>
      </c>
      <c r="N79" s="20">
        <v>0</v>
      </c>
      <c r="O79" s="18">
        <v>0</v>
      </c>
      <c r="P79" s="19">
        <v>0</v>
      </c>
      <c r="Q79" s="19">
        <v>0</v>
      </c>
      <c r="R79" s="20">
        <v>0</v>
      </c>
    </row>
    <row r="80" spans="10:18" ht="15">
      <c r="J80" s="17" t="s">
        <v>141</v>
      </c>
      <c r="K80" s="18">
        <v>1</v>
      </c>
      <c r="L80" s="19">
        <v>0</v>
      </c>
      <c r="M80" s="19">
        <v>0</v>
      </c>
      <c r="N80" s="20">
        <v>0</v>
      </c>
      <c r="O80" s="18">
        <v>10</v>
      </c>
      <c r="P80" s="19">
        <v>1</v>
      </c>
      <c r="Q80" s="19">
        <v>0</v>
      </c>
      <c r="R80" s="20">
        <v>0</v>
      </c>
    </row>
    <row r="81" spans="10:18" ht="15">
      <c r="J81" s="17" t="s">
        <v>142</v>
      </c>
      <c r="K81" s="18">
        <v>6</v>
      </c>
      <c r="L81" s="19">
        <v>1</v>
      </c>
      <c r="M81" s="19">
        <v>0</v>
      </c>
      <c r="N81" s="20">
        <v>0</v>
      </c>
      <c r="O81" s="18">
        <v>2</v>
      </c>
      <c r="P81" s="19">
        <v>1</v>
      </c>
      <c r="Q81" s="19">
        <v>0</v>
      </c>
      <c r="R81" s="20">
        <v>0</v>
      </c>
    </row>
    <row r="82" spans="10:18" ht="15">
      <c r="J82" s="17" t="s">
        <v>143</v>
      </c>
      <c r="K82" s="18">
        <v>1</v>
      </c>
      <c r="L82" s="19">
        <v>5</v>
      </c>
      <c r="M82" s="19">
        <v>4</v>
      </c>
      <c r="N82" s="20">
        <v>0</v>
      </c>
      <c r="O82" s="18">
        <v>18</v>
      </c>
      <c r="P82" s="19">
        <v>5</v>
      </c>
      <c r="Q82" s="19">
        <v>0</v>
      </c>
      <c r="R82" s="20">
        <v>0</v>
      </c>
    </row>
    <row r="83" spans="10:18" ht="15">
      <c r="J83" s="17" t="s">
        <v>144</v>
      </c>
      <c r="K83" s="18">
        <v>1</v>
      </c>
      <c r="L83" s="19">
        <v>1</v>
      </c>
      <c r="M83" s="19">
        <v>2</v>
      </c>
      <c r="N83" s="20">
        <v>0</v>
      </c>
      <c r="O83" s="18">
        <v>0</v>
      </c>
      <c r="P83" s="19">
        <v>0</v>
      </c>
      <c r="Q83" s="19">
        <v>0</v>
      </c>
      <c r="R83" s="20">
        <v>0</v>
      </c>
    </row>
    <row r="84" spans="10:18" ht="15">
      <c r="J84" s="17" t="s">
        <v>145</v>
      </c>
      <c r="K84" s="18">
        <v>0</v>
      </c>
      <c r="L84" s="19">
        <v>0</v>
      </c>
      <c r="M84" s="19">
        <v>1</v>
      </c>
      <c r="N84" s="20">
        <v>0</v>
      </c>
      <c r="O84" s="18">
        <v>2</v>
      </c>
      <c r="P84" s="19">
        <v>0</v>
      </c>
      <c r="Q84" s="19">
        <v>0</v>
      </c>
      <c r="R84" s="20">
        <v>0</v>
      </c>
    </row>
    <row r="85" spans="10:18" ht="15">
      <c r="J85" s="17" t="s">
        <v>146</v>
      </c>
      <c r="K85" s="18">
        <v>0</v>
      </c>
      <c r="L85" s="19">
        <v>2</v>
      </c>
      <c r="M85" s="19">
        <v>1</v>
      </c>
      <c r="N85" s="20">
        <v>0</v>
      </c>
      <c r="O85" s="18">
        <v>0</v>
      </c>
      <c r="P85" s="19">
        <v>0</v>
      </c>
      <c r="Q85" s="19">
        <v>0</v>
      </c>
      <c r="R85" s="20">
        <v>0</v>
      </c>
    </row>
    <row r="86" spans="10:18" ht="15">
      <c r="J86" s="17" t="s">
        <v>147</v>
      </c>
      <c r="K86" s="18">
        <v>2</v>
      </c>
      <c r="L86" s="19">
        <v>4</v>
      </c>
      <c r="M86" s="19">
        <v>8</v>
      </c>
      <c r="N86" s="20">
        <v>0</v>
      </c>
      <c r="O86" s="18">
        <v>11</v>
      </c>
      <c r="P86" s="19">
        <v>1</v>
      </c>
      <c r="Q86" s="19">
        <v>0</v>
      </c>
      <c r="R86" s="20">
        <v>0</v>
      </c>
    </row>
    <row r="87" spans="10:18" ht="15">
      <c r="J87" s="17" t="s">
        <v>148</v>
      </c>
      <c r="K87" s="18">
        <v>16</v>
      </c>
      <c r="L87" s="19">
        <v>8</v>
      </c>
      <c r="M87" s="19">
        <v>14</v>
      </c>
      <c r="N87" s="20">
        <v>0</v>
      </c>
      <c r="O87" s="18">
        <v>86</v>
      </c>
      <c r="P87" s="19">
        <v>11</v>
      </c>
      <c r="Q87" s="19">
        <v>0</v>
      </c>
      <c r="R87" s="20">
        <v>0</v>
      </c>
    </row>
    <row r="88" spans="10:18" ht="15">
      <c r="J88" s="17" t="s">
        <v>149</v>
      </c>
      <c r="K88" s="18">
        <v>0</v>
      </c>
      <c r="L88" s="19">
        <v>0</v>
      </c>
      <c r="M88" s="19">
        <v>14</v>
      </c>
      <c r="N88" s="20">
        <v>0</v>
      </c>
      <c r="O88" s="18">
        <v>0</v>
      </c>
      <c r="P88" s="19">
        <v>0</v>
      </c>
      <c r="Q88" s="19">
        <v>0</v>
      </c>
      <c r="R88" s="20">
        <v>0</v>
      </c>
    </row>
    <row r="89" spans="10:18" ht="15">
      <c r="J89" s="17" t="s">
        <v>150</v>
      </c>
      <c r="K89" s="18">
        <v>13</v>
      </c>
      <c r="L89" s="19">
        <v>9</v>
      </c>
      <c r="M89" s="19">
        <v>3</v>
      </c>
      <c r="N89" s="20">
        <v>0</v>
      </c>
      <c r="O89" s="18">
        <v>0</v>
      </c>
      <c r="P89" s="19">
        <v>0</v>
      </c>
      <c r="Q89" s="19">
        <v>0</v>
      </c>
      <c r="R89" s="20">
        <v>0</v>
      </c>
    </row>
    <row r="90" spans="10:18" ht="15">
      <c r="J90" s="17" t="s">
        <v>151</v>
      </c>
      <c r="K90" s="18">
        <v>10</v>
      </c>
      <c r="L90" s="19">
        <v>6</v>
      </c>
      <c r="M90" s="19">
        <v>9</v>
      </c>
      <c r="N90" s="20">
        <v>0</v>
      </c>
      <c r="O90" s="18">
        <v>0</v>
      </c>
      <c r="P90" s="19">
        <v>0</v>
      </c>
      <c r="Q90" s="19">
        <v>0</v>
      </c>
      <c r="R90" s="20">
        <v>0</v>
      </c>
    </row>
    <row r="91" spans="10:18" ht="15">
      <c r="J91" s="17" t="s">
        <v>152</v>
      </c>
      <c r="K91" s="18">
        <v>7</v>
      </c>
      <c r="L91" s="19">
        <v>6</v>
      </c>
      <c r="M91" s="19">
        <v>10</v>
      </c>
      <c r="N91" s="20">
        <v>0</v>
      </c>
      <c r="O91" s="18">
        <v>5</v>
      </c>
      <c r="P91" s="19">
        <v>0</v>
      </c>
      <c r="Q91" s="19">
        <v>0</v>
      </c>
      <c r="R91" s="20">
        <v>2</v>
      </c>
    </row>
    <row r="92" spans="10:18" ht="15">
      <c r="J92" s="17" t="s">
        <v>153</v>
      </c>
      <c r="K92" s="18">
        <v>2</v>
      </c>
      <c r="L92" s="19">
        <v>6</v>
      </c>
      <c r="M92" s="19">
        <v>8</v>
      </c>
      <c r="N92" s="20">
        <v>0</v>
      </c>
      <c r="O92" s="18">
        <v>2</v>
      </c>
      <c r="P92" s="19">
        <v>0</v>
      </c>
      <c r="Q92" s="19">
        <v>0</v>
      </c>
      <c r="R92" s="20">
        <v>0</v>
      </c>
    </row>
    <row r="93" spans="10:18" ht="15">
      <c r="J93" s="17" t="s">
        <v>154</v>
      </c>
      <c r="K93" s="18">
        <v>7</v>
      </c>
      <c r="L93" s="19">
        <v>7</v>
      </c>
      <c r="M93" s="19">
        <v>6</v>
      </c>
      <c r="N93" s="20">
        <v>0</v>
      </c>
      <c r="O93" s="18">
        <v>0</v>
      </c>
      <c r="P93" s="19">
        <v>0</v>
      </c>
      <c r="Q93" s="19">
        <v>0</v>
      </c>
      <c r="R93" s="20">
        <v>0</v>
      </c>
    </row>
    <row r="94" spans="10:18" ht="15">
      <c r="J94" s="17" t="s">
        <v>155</v>
      </c>
      <c r="K94" s="18">
        <v>6</v>
      </c>
      <c r="L94" s="19">
        <v>5</v>
      </c>
      <c r="M94" s="19">
        <v>0</v>
      </c>
      <c r="N94" s="20">
        <v>0</v>
      </c>
      <c r="O94" s="18">
        <v>0</v>
      </c>
      <c r="P94" s="19">
        <v>0</v>
      </c>
      <c r="Q94" s="19">
        <v>0</v>
      </c>
      <c r="R94" s="20">
        <v>0</v>
      </c>
    </row>
    <row r="95" spans="10:18" ht="15">
      <c r="J95" s="17" t="s">
        <v>156</v>
      </c>
      <c r="K95" s="18">
        <v>4</v>
      </c>
      <c r="L95" s="19">
        <v>5</v>
      </c>
      <c r="M95" s="19">
        <v>12</v>
      </c>
      <c r="N95" s="20">
        <v>0</v>
      </c>
      <c r="O95" s="18">
        <v>24</v>
      </c>
      <c r="P95" s="19">
        <v>1</v>
      </c>
      <c r="Q95" s="19">
        <v>0</v>
      </c>
      <c r="R95" s="20">
        <v>2</v>
      </c>
    </row>
    <row r="96" spans="10:18" ht="15">
      <c r="J96" s="17" t="s">
        <v>157</v>
      </c>
      <c r="K96" s="18">
        <v>0</v>
      </c>
      <c r="L96" s="19">
        <v>2</v>
      </c>
      <c r="M96" s="19">
        <v>2</v>
      </c>
      <c r="N96" s="20">
        <v>0</v>
      </c>
      <c r="O96" s="18">
        <v>0</v>
      </c>
      <c r="P96" s="19">
        <v>0</v>
      </c>
      <c r="Q96" s="19">
        <v>0</v>
      </c>
      <c r="R96" s="20">
        <v>0</v>
      </c>
    </row>
    <row r="97" spans="10:18" ht="15">
      <c r="J97" s="17" t="s">
        <v>158</v>
      </c>
      <c r="K97" s="18">
        <v>8</v>
      </c>
      <c r="L97" s="19">
        <v>8</v>
      </c>
      <c r="M97" s="19">
        <v>16</v>
      </c>
      <c r="N97" s="20">
        <v>0</v>
      </c>
      <c r="O97" s="18">
        <v>24</v>
      </c>
      <c r="P97" s="19">
        <v>2</v>
      </c>
      <c r="Q97" s="19">
        <v>0</v>
      </c>
      <c r="R97" s="20">
        <v>0</v>
      </c>
    </row>
    <row r="98" spans="10:18" ht="15">
      <c r="J98" s="17" t="s">
        <v>159</v>
      </c>
      <c r="K98" s="18">
        <v>3</v>
      </c>
      <c r="L98" s="19">
        <v>3</v>
      </c>
      <c r="M98" s="19">
        <v>8</v>
      </c>
      <c r="N98" s="20">
        <v>0</v>
      </c>
      <c r="O98" s="18">
        <v>0</v>
      </c>
      <c r="P98" s="19">
        <v>0</v>
      </c>
      <c r="Q98" s="19">
        <v>0</v>
      </c>
      <c r="R98" s="20">
        <v>0</v>
      </c>
    </row>
    <row r="99" spans="10:18" ht="15">
      <c r="J99" s="17" t="s">
        <v>160</v>
      </c>
      <c r="K99" s="18">
        <v>2</v>
      </c>
      <c r="L99" s="19">
        <v>1</v>
      </c>
      <c r="M99" s="19">
        <v>1</v>
      </c>
      <c r="N99" s="20">
        <v>0</v>
      </c>
      <c r="O99" s="18">
        <v>0</v>
      </c>
      <c r="P99" s="19">
        <v>0</v>
      </c>
      <c r="Q99" s="19">
        <v>0</v>
      </c>
      <c r="R99" s="20">
        <v>0</v>
      </c>
    </row>
    <row r="100" spans="10:18" ht="15">
      <c r="J100" s="17" t="s">
        <v>161</v>
      </c>
      <c r="K100" s="18">
        <v>0</v>
      </c>
      <c r="L100" s="19">
        <v>0</v>
      </c>
      <c r="M100" s="19">
        <v>6</v>
      </c>
      <c r="N100" s="20">
        <v>0</v>
      </c>
      <c r="O100" s="18">
        <v>0</v>
      </c>
      <c r="P100" s="19">
        <v>0</v>
      </c>
      <c r="Q100" s="19">
        <v>0</v>
      </c>
      <c r="R100" s="20">
        <v>0</v>
      </c>
    </row>
    <row r="101" spans="10:18" ht="15">
      <c r="J101" s="17" t="s">
        <v>162</v>
      </c>
      <c r="K101" s="18">
        <v>2</v>
      </c>
      <c r="L101" s="19">
        <v>2</v>
      </c>
      <c r="M101" s="19">
        <v>0</v>
      </c>
      <c r="N101" s="20">
        <v>0</v>
      </c>
      <c r="O101" s="18">
        <v>1</v>
      </c>
      <c r="P101" s="19">
        <v>0</v>
      </c>
      <c r="Q101" s="19">
        <v>0</v>
      </c>
      <c r="R101" s="20">
        <v>0</v>
      </c>
    </row>
    <row r="102" spans="10:18" ht="15">
      <c r="J102" s="17" t="s">
        <v>163</v>
      </c>
      <c r="K102" s="18">
        <v>1</v>
      </c>
      <c r="L102" s="19">
        <v>5</v>
      </c>
      <c r="M102" s="19">
        <v>0</v>
      </c>
      <c r="N102" s="20">
        <v>0</v>
      </c>
      <c r="O102" s="18">
        <v>0</v>
      </c>
      <c r="P102" s="19">
        <v>0</v>
      </c>
      <c r="Q102" s="19">
        <v>0</v>
      </c>
      <c r="R102" s="20">
        <v>0</v>
      </c>
    </row>
    <row r="103" spans="10:18" ht="15">
      <c r="J103" s="17" t="s">
        <v>164</v>
      </c>
      <c r="K103" s="18">
        <v>1</v>
      </c>
      <c r="L103" s="19">
        <v>0</v>
      </c>
      <c r="M103" s="19">
        <v>1</v>
      </c>
      <c r="N103" s="20">
        <v>0</v>
      </c>
      <c r="O103" s="18">
        <v>0</v>
      </c>
      <c r="P103" s="19">
        <v>0</v>
      </c>
      <c r="Q103" s="19">
        <v>0</v>
      </c>
      <c r="R103" s="20">
        <v>0</v>
      </c>
    </row>
    <row r="104" spans="10:18" ht="15">
      <c r="J104" s="17" t="s">
        <v>165</v>
      </c>
      <c r="K104" s="18">
        <v>1</v>
      </c>
      <c r="L104" s="19">
        <v>2</v>
      </c>
      <c r="M104" s="19">
        <v>32</v>
      </c>
      <c r="N104" s="20">
        <v>0</v>
      </c>
      <c r="O104" s="18">
        <v>0</v>
      </c>
      <c r="P104" s="19">
        <v>0</v>
      </c>
      <c r="Q104" s="19">
        <v>0</v>
      </c>
      <c r="R104" s="20">
        <v>0</v>
      </c>
    </row>
    <row r="105" spans="10:18" ht="15">
      <c r="J105" s="17" t="s">
        <v>166</v>
      </c>
      <c r="K105" s="18">
        <v>3</v>
      </c>
      <c r="L105" s="19">
        <v>3</v>
      </c>
      <c r="M105" s="19">
        <v>11</v>
      </c>
      <c r="N105" s="20">
        <v>0</v>
      </c>
      <c r="O105" s="18">
        <v>230</v>
      </c>
      <c r="P105" s="19">
        <v>35</v>
      </c>
      <c r="Q105" s="19">
        <v>1</v>
      </c>
      <c r="R105" s="20">
        <v>36</v>
      </c>
    </row>
    <row r="106" spans="10:18" ht="15">
      <c r="J106" s="17" t="s">
        <v>167</v>
      </c>
      <c r="K106" s="18">
        <v>0</v>
      </c>
      <c r="L106" s="19">
        <v>4</v>
      </c>
      <c r="M106" s="19">
        <v>0</v>
      </c>
      <c r="N106" s="20">
        <v>0</v>
      </c>
      <c r="O106" s="18">
        <v>0</v>
      </c>
      <c r="P106" s="19">
        <v>1</v>
      </c>
      <c r="Q106" s="19">
        <v>0</v>
      </c>
      <c r="R106" s="20">
        <v>0</v>
      </c>
    </row>
    <row r="107" spans="10:18" ht="15">
      <c r="J107" s="17" t="s">
        <v>168</v>
      </c>
      <c r="K107" s="18">
        <v>6</v>
      </c>
      <c r="L107" s="19">
        <v>3</v>
      </c>
      <c r="M107" s="19">
        <v>3</v>
      </c>
      <c r="N107" s="20">
        <v>0</v>
      </c>
      <c r="O107" s="18">
        <v>0</v>
      </c>
      <c r="P107" s="19">
        <v>0</v>
      </c>
      <c r="Q107" s="19">
        <v>0</v>
      </c>
      <c r="R107" s="20">
        <v>0</v>
      </c>
    </row>
    <row r="108" spans="10:18" ht="15">
      <c r="J108" s="17" t="s">
        <v>169</v>
      </c>
      <c r="K108" s="18">
        <v>3</v>
      </c>
      <c r="L108" s="19">
        <v>4</v>
      </c>
      <c r="M108" s="19">
        <v>8</v>
      </c>
      <c r="N108" s="20">
        <v>0</v>
      </c>
      <c r="O108" s="18">
        <v>0</v>
      </c>
      <c r="P108" s="19">
        <v>1</v>
      </c>
      <c r="Q108" s="19">
        <v>0</v>
      </c>
      <c r="R108" s="20">
        <v>0</v>
      </c>
    </row>
    <row r="109" spans="10:18" ht="15">
      <c r="J109" s="17" t="s">
        <v>170</v>
      </c>
      <c r="K109" s="18">
        <v>2</v>
      </c>
      <c r="L109" s="19">
        <v>0</v>
      </c>
      <c r="M109" s="19">
        <v>0</v>
      </c>
      <c r="N109" s="20">
        <v>0</v>
      </c>
      <c r="O109" s="18">
        <v>0</v>
      </c>
      <c r="P109" s="19">
        <v>0</v>
      </c>
      <c r="Q109" s="19">
        <v>0</v>
      </c>
      <c r="R109" s="20">
        <v>0</v>
      </c>
    </row>
    <row r="110" spans="10:18" ht="15">
      <c r="J110" s="17" t="s">
        <v>171</v>
      </c>
      <c r="K110" s="18">
        <v>3</v>
      </c>
      <c r="L110" s="19">
        <v>2</v>
      </c>
      <c r="M110" s="19">
        <v>3</v>
      </c>
      <c r="N110" s="20">
        <v>0</v>
      </c>
      <c r="O110" s="18">
        <v>0</v>
      </c>
      <c r="P110" s="19">
        <v>0</v>
      </c>
      <c r="Q110" s="19">
        <v>0</v>
      </c>
      <c r="R110" s="20">
        <v>0</v>
      </c>
    </row>
    <row r="111" spans="10:18" ht="15">
      <c r="J111" s="17" t="s">
        <v>172</v>
      </c>
      <c r="K111" s="18">
        <v>11</v>
      </c>
      <c r="L111" s="19">
        <v>8</v>
      </c>
      <c r="M111" s="19">
        <v>9</v>
      </c>
      <c r="N111" s="20">
        <v>0</v>
      </c>
      <c r="O111" s="18">
        <v>1</v>
      </c>
      <c r="P111" s="19">
        <v>0</v>
      </c>
      <c r="Q111" s="19">
        <v>0</v>
      </c>
      <c r="R111" s="20">
        <v>0</v>
      </c>
    </row>
    <row r="112" spans="10:18" ht="15">
      <c r="J112" s="17" t="s">
        <v>173</v>
      </c>
      <c r="K112" s="18">
        <v>5</v>
      </c>
      <c r="L112" s="19">
        <v>6</v>
      </c>
      <c r="M112" s="19">
        <v>2</v>
      </c>
      <c r="N112" s="20">
        <v>0</v>
      </c>
      <c r="O112" s="18">
        <v>1</v>
      </c>
      <c r="P112" s="19">
        <v>0</v>
      </c>
      <c r="Q112" s="19">
        <v>0</v>
      </c>
      <c r="R112" s="20">
        <v>0</v>
      </c>
    </row>
    <row r="113" spans="10:18" ht="15">
      <c r="J113" s="17" t="s">
        <v>174</v>
      </c>
      <c r="K113" s="18">
        <v>0</v>
      </c>
      <c r="L113" s="19">
        <v>0</v>
      </c>
      <c r="M113" s="19">
        <v>6</v>
      </c>
      <c r="N113" s="20">
        <v>0</v>
      </c>
      <c r="O113" s="18">
        <v>0</v>
      </c>
      <c r="P113" s="19">
        <v>0</v>
      </c>
      <c r="Q113" s="19">
        <v>0</v>
      </c>
      <c r="R113" s="20">
        <v>0</v>
      </c>
    </row>
    <row r="114" spans="10:18" ht="15">
      <c r="J114" s="17" t="s">
        <v>175</v>
      </c>
      <c r="K114" s="18">
        <v>1</v>
      </c>
      <c r="L114" s="19">
        <v>2</v>
      </c>
      <c r="M114" s="19">
        <v>3</v>
      </c>
      <c r="N114" s="20">
        <v>0</v>
      </c>
      <c r="O114" s="18">
        <v>0</v>
      </c>
      <c r="P114" s="19">
        <v>0</v>
      </c>
      <c r="Q114" s="19">
        <v>0</v>
      </c>
      <c r="R114" s="20">
        <v>0</v>
      </c>
    </row>
  </sheetData>
  <sheetProtection/>
  <mergeCells count="15">
    <mergeCell ref="B17:B20"/>
    <mergeCell ref="B26:B29"/>
    <mergeCell ref="B30:B33"/>
    <mergeCell ref="B11:B12"/>
    <mergeCell ref="C11:C12"/>
    <mergeCell ref="B13:B16"/>
    <mergeCell ref="B1:B2"/>
    <mergeCell ref="C1:C2"/>
    <mergeCell ref="D1:D2"/>
    <mergeCell ref="E1:E2"/>
    <mergeCell ref="K1:N1"/>
    <mergeCell ref="O1:R1"/>
    <mergeCell ref="D11:D12"/>
    <mergeCell ref="E11:E12"/>
    <mergeCell ref="F11:F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D69"/>
  <sheetViews>
    <sheetView zoomScalePageLayoutView="0" workbookViewId="0" topLeftCell="A1">
      <selection activeCell="C6" sqref="C6:C7"/>
    </sheetView>
  </sheetViews>
  <sheetFormatPr defaultColWidth="11.421875" defaultRowHeight="15"/>
  <cols>
    <col min="1" max="1" width="6.57421875" style="0" customWidth="1"/>
    <col min="2" max="2" width="39.421875" style="1" bestFit="1" customWidth="1"/>
    <col min="3" max="3" width="43.28125" style="0" bestFit="1" customWidth="1"/>
    <col min="4" max="4" width="35.140625" style="0" bestFit="1" customWidth="1"/>
  </cols>
  <sheetData>
    <row r="1" ht="15"/>
    <row r="2" spans="2:4" ht="18.75">
      <c r="B2" s="54" t="s">
        <v>0</v>
      </c>
      <c r="C2" s="55" t="s">
        <v>304</v>
      </c>
      <c r="D2" s="55" t="s">
        <v>1</v>
      </c>
    </row>
    <row r="3" spans="2:4" ht="15">
      <c r="B3" s="2" t="s">
        <v>4</v>
      </c>
      <c r="C3" s="3" t="s">
        <v>224</v>
      </c>
      <c r="D3" s="3">
        <v>4</v>
      </c>
    </row>
    <row r="4" spans="2:4" ht="15">
      <c r="B4" s="2" t="s">
        <v>4</v>
      </c>
      <c r="C4" s="3" t="s">
        <v>7</v>
      </c>
      <c r="D4" s="3">
        <v>2</v>
      </c>
    </row>
    <row r="5" spans="2:4" ht="15">
      <c r="B5" s="2" t="s">
        <v>4</v>
      </c>
      <c r="C5" s="3" t="s">
        <v>8</v>
      </c>
      <c r="D5" s="3">
        <f>2/10</f>
        <v>0.2</v>
      </c>
    </row>
    <row r="6" spans="2:4" ht="15">
      <c r="B6" s="2" t="s">
        <v>4</v>
      </c>
      <c r="C6" s="3" t="s">
        <v>10</v>
      </c>
      <c r="D6" s="3">
        <f>2/10</f>
        <v>0.2</v>
      </c>
    </row>
    <row r="7" spans="2:4" ht="15">
      <c r="B7" s="2" t="s">
        <v>4</v>
      </c>
      <c r="C7" s="3" t="s">
        <v>11</v>
      </c>
      <c r="D7" s="3">
        <v>2</v>
      </c>
    </row>
    <row r="8" spans="2:4" ht="15">
      <c r="B8" s="2" t="s">
        <v>4</v>
      </c>
      <c r="C8" s="3" t="s">
        <v>12</v>
      </c>
      <c r="D8" s="3">
        <v>4</v>
      </c>
    </row>
    <row r="9" spans="2:4" ht="15">
      <c r="B9" s="2" t="s">
        <v>4</v>
      </c>
      <c r="C9" s="3" t="s">
        <v>14</v>
      </c>
      <c r="D9" s="3">
        <v>2</v>
      </c>
    </row>
    <row r="10" spans="2:4" ht="15">
      <c r="B10" s="2" t="s">
        <v>4</v>
      </c>
      <c r="C10" s="3" t="s">
        <v>16</v>
      </c>
      <c r="D10" s="3">
        <v>3</v>
      </c>
    </row>
    <row r="11" spans="2:4" ht="15">
      <c r="B11" s="2" t="s">
        <v>4</v>
      </c>
      <c r="C11" s="3" t="s">
        <v>18</v>
      </c>
      <c r="D11" s="3">
        <v>4</v>
      </c>
    </row>
    <row r="12" spans="2:4" ht="15">
      <c r="B12" s="2" t="s">
        <v>20</v>
      </c>
      <c r="C12" s="3" t="s">
        <v>224</v>
      </c>
      <c r="D12" s="3">
        <v>4</v>
      </c>
    </row>
    <row r="13" spans="2:4" ht="15">
      <c r="B13" s="2" t="s">
        <v>20</v>
      </c>
      <c r="C13" s="3" t="s">
        <v>23</v>
      </c>
      <c r="D13" s="3">
        <v>2</v>
      </c>
    </row>
    <row r="14" spans="2:4" ht="15">
      <c r="B14" s="2" t="s">
        <v>20</v>
      </c>
      <c r="C14" s="3" t="s">
        <v>25</v>
      </c>
      <c r="D14" s="3">
        <v>1</v>
      </c>
    </row>
    <row r="15" spans="2:4" ht="15">
      <c r="B15" s="2" t="s">
        <v>20</v>
      </c>
      <c r="C15" s="3" t="s">
        <v>7</v>
      </c>
      <c r="D15" s="3">
        <v>3</v>
      </c>
    </row>
    <row r="16" spans="2:4" ht="15">
      <c r="B16" s="2" t="s">
        <v>20</v>
      </c>
      <c r="C16" s="3" t="s">
        <v>8</v>
      </c>
      <c r="D16" s="3">
        <f>2/10</f>
        <v>0.2</v>
      </c>
    </row>
    <row r="17" spans="2:4" ht="15">
      <c r="B17" s="2" t="s">
        <v>20</v>
      </c>
      <c r="C17" s="3" t="s">
        <v>10</v>
      </c>
      <c r="D17" s="3">
        <f>2/10</f>
        <v>0.2</v>
      </c>
    </row>
    <row r="18" spans="2:4" ht="15">
      <c r="B18" s="2" t="s">
        <v>20</v>
      </c>
      <c r="C18" s="3" t="s">
        <v>11</v>
      </c>
      <c r="D18" s="3">
        <v>3</v>
      </c>
    </row>
    <row r="19" spans="2:4" ht="15">
      <c r="B19" s="2" t="s">
        <v>20</v>
      </c>
      <c r="C19" s="3" t="s">
        <v>12</v>
      </c>
      <c r="D19" s="3">
        <v>4</v>
      </c>
    </row>
    <row r="20" spans="2:4" ht="15">
      <c r="B20" s="2" t="s">
        <v>20</v>
      </c>
      <c r="C20" s="3" t="s">
        <v>14</v>
      </c>
      <c r="D20" s="3">
        <v>2</v>
      </c>
    </row>
    <row r="21" spans="2:4" ht="15">
      <c r="B21" s="2" t="s">
        <v>20</v>
      </c>
      <c r="C21" s="3" t="s">
        <v>16</v>
      </c>
      <c r="D21" s="3">
        <v>3</v>
      </c>
    </row>
    <row r="22" spans="2:4" ht="15">
      <c r="B22" s="2" t="s">
        <v>20</v>
      </c>
      <c r="C22" s="3" t="s">
        <v>18</v>
      </c>
      <c r="D22" s="3">
        <v>6</v>
      </c>
    </row>
    <row r="23" spans="2:4" ht="15">
      <c r="B23" s="2" t="s">
        <v>225</v>
      </c>
      <c r="C23" s="3" t="s">
        <v>23</v>
      </c>
      <c r="D23" s="3">
        <v>6</v>
      </c>
    </row>
    <row r="24" spans="2:4" ht="15">
      <c r="B24" s="2" t="s">
        <v>225</v>
      </c>
      <c r="C24" s="3" t="s">
        <v>25</v>
      </c>
      <c r="D24" s="3">
        <v>1.2</v>
      </c>
    </row>
    <row r="25" spans="2:4" ht="15">
      <c r="B25" s="2" t="s">
        <v>225</v>
      </c>
      <c r="C25" s="3" t="s">
        <v>36</v>
      </c>
      <c r="D25" s="3">
        <v>1</v>
      </c>
    </row>
    <row r="26" spans="2:4" ht="15">
      <c r="B26" s="2" t="s">
        <v>225</v>
      </c>
      <c r="C26" s="3" t="s">
        <v>7</v>
      </c>
      <c r="D26" s="3">
        <v>4</v>
      </c>
    </row>
    <row r="27" spans="2:4" ht="15">
      <c r="B27" s="2" t="s">
        <v>225</v>
      </c>
      <c r="C27" s="3" t="s">
        <v>8</v>
      </c>
      <c r="D27" s="3">
        <f>2/10</f>
        <v>0.2</v>
      </c>
    </row>
    <row r="28" spans="2:4" ht="15">
      <c r="B28" s="2" t="s">
        <v>225</v>
      </c>
      <c r="C28" s="3" t="s">
        <v>10</v>
      </c>
      <c r="D28" s="3">
        <f>2/10</f>
        <v>0.2</v>
      </c>
    </row>
    <row r="29" spans="2:4" ht="15">
      <c r="B29" s="2" t="s">
        <v>225</v>
      </c>
      <c r="C29" s="3" t="s">
        <v>11</v>
      </c>
      <c r="D29" s="3">
        <v>4</v>
      </c>
    </row>
    <row r="30" spans="2:4" ht="15">
      <c r="B30" s="2" t="s">
        <v>225</v>
      </c>
      <c r="C30" s="3" t="s">
        <v>12</v>
      </c>
      <c r="D30" s="3">
        <v>6</v>
      </c>
    </row>
    <row r="31" spans="2:4" ht="15">
      <c r="B31" s="2" t="s">
        <v>225</v>
      </c>
      <c r="C31" s="3" t="s">
        <v>14</v>
      </c>
      <c r="D31" s="3">
        <v>2</v>
      </c>
    </row>
    <row r="32" spans="2:4" ht="15">
      <c r="B32" s="2" t="s">
        <v>225</v>
      </c>
      <c r="C32" s="3" t="s">
        <v>16</v>
      </c>
      <c r="D32" s="3">
        <v>4</v>
      </c>
    </row>
    <row r="33" spans="2:4" ht="15">
      <c r="B33" s="2" t="s">
        <v>225</v>
      </c>
      <c r="C33" s="3" t="s">
        <v>18</v>
      </c>
      <c r="D33" s="3">
        <v>6</v>
      </c>
    </row>
    <row r="34" spans="2:4" ht="15">
      <c r="B34" s="2" t="s">
        <v>46</v>
      </c>
      <c r="C34" s="3" t="s">
        <v>23</v>
      </c>
      <c r="D34" s="3">
        <v>12</v>
      </c>
    </row>
    <row r="35" spans="2:4" ht="15">
      <c r="B35" s="2" t="s">
        <v>46</v>
      </c>
      <c r="C35" s="3" t="s">
        <v>25</v>
      </c>
      <c r="D35" s="3">
        <v>1.2</v>
      </c>
    </row>
    <row r="36" spans="2:4" ht="15">
      <c r="B36" s="2" t="s">
        <v>46</v>
      </c>
      <c r="C36" s="3" t="s">
        <v>7</v>
      </c>
      <c r="D36" s="3">
        <v>4</v>
      </c>
    </row>
    <row r="37" spans="2:4" ht="15">
      <c r="B37" s="2" t="s">
        <v>46</v>
      </c>
      <c r="C37" s="3" t="s">
        <v>8</v>
      </c>
      <c r="D37" s="3">
        <f>2/10</f>
        <v>0.2</v>
      </c>
    </row>
    <row r="38" spans="2:4" ht="15">
      <c r="B38" s="2" t="s">
        <v>46</v>
      </c>
      <c r="C38" s="3" t="s">
        <v>10</v>
      </c>
      <c r="D38" s="3">
        <f>2/10</f>
        <v>0.2</v>
      </c>
    </row>
    <row r="39" spans="2:4" ht="15">
      <c r="B39" s="2" t="s">
        <v>46</v>
      </c>
      <c r="C39" s="3" t="s">
        <v>11</v>
      </c>
      <c r="D39" s="3">
        <v>4</v>
      </c>
    </row>
    <row r="40" spans="2:4" ht="15">
      <c r="B40" s="2" t="s">
        <v>46</v>
      </c>
      <c r="C40" s="3" t="s">
        <v>36</v>
      </c>
      <c r="D40" s="3">
        <v>1.1</v>
      </c>
    </row>
    <row r="41" spans="2:4" ht="15">
      <c r="B41" s="2" t="s">
        <v>46</v>
      </c>
      <c r="C41" s="3" t="s">
        <v>12</v>
      </c>
      <c r="D41" s="3">
        <v>6</v>
      </c>
    </row>
    <row r="42" spans="2:4" ht="15">
      <c r="B42" s="2" t="s">
        <v>46</v>
      </c>
      <c r="C42" s="3" t="s">
        <v>14</v>
      </c>
      <c r="D42" s="3">
        <v>4</v>
      </c>
    </row>
    <row r="43" spans="2:4" ht="15">
      <c r="B43" s="2" t="s">
        <v>46</v>
      </c>
      <c r="C43" s="3" t="s">
        <v>16</v>
      </c>
      <c r="D43" s="3">
        <v>4</v>
      </c>
    </row>
    <row r="44" spans="2:4" ht="15">
      <c r="B44" s="2" t="s">
        <v>46</v>
      </c>
      <c r="C44" s="3" t="s">
        <v>18</v>
      </c>
      <c r="D44" s="3">
        <v>12</v>
      </c>
    </row>
    <row r="45" spans="2:4" ht="15">
      <c r="B45" s="2" t="s">
        <v>46</v>
      </c>
      <c r="C45" s="3" t="s">
        <v>226</v>
      </c>
      <c r="D45" s="3" t="s">
        <v>227</v>
      </c>
    </row>
    <row r="46" spans="2:4" ht="15">
      <c r="B46" s="2" t="s">
        <v>51</v>
      </c>
      <c r="C46" s="3" t="s">
        <v>23</v>
      </c>
      <c r="D46" s="3">
        <v>12</v>
      </c>
    </row>
    <row r="47" spans="2:4" ht="15">
      <c r="B47" s="2" t="s">
        <v>51</v>
      </c>
      <c r="C47" s="3" t="s">
        <v>25</v>
      </c>
      <c r="D47" s="3">
        <v>1.2</v>
      </c>
    </row>
    <row r="48" spans="2:4" ht="15">
      <c r="B48" s="2" t="s">
        <v>51</v>
      </c>
      <c r="C48" s="3" t="s">
        <v>7</v>
      </c>
      <c r="D48" s="3">
        <v>4</v>
      </c>
    </row>
    <row r="49" spans="2:4" ht="15">
      <c r="B49" s="2" t="s">
        <v>51</v>
      </c>
      <c r="C49" s="3" t="s">
        <v>8</v>
      </c>
      <c r="D49" s="3">
        <f>2/10</f>
        <v>0.2</v>
      </c>
    </row>
    <row r="50" spans="2:4" ht="15">
      <c r="B50" s="2" t="s">
        <v>51</v>
      </c>
      <c r="C50" s="3" t="s">
        <v>10</v>
      </c>
      <c r="D50" s="3">
        <f>2/10</f>
        <v>0.2</v>
      </c>
    </row>
    <row r="51" spans="2:4" ht="15">
      <c r="B51" s="2" t="s">
        <v>51</v>
      </c>
      <c r="C51" s="3" t="s">
        <v>11</v>
      </c>
      <c r="D51" s="3">
        <v>4</v>
      </c>
    </row>
    <row r="52" spans="2:4" ht="15">
      <c r="B52" s="2" t="s">
        <v>51</v>
      </c>
      <c r="C52" s="3" t="s">
        <v>36</v>
      </c>
      <c r="D52" s="3">
        <v>1.1</v>
      </c>
    </row>
    <row r="53" spans="2:4" ht="15">
      <c r="B53" s="2" t="s">
        <v>51</v>
      </c>
      <c r="C53" s="3" t="s">
        <v>12</v>
      </c>
      <c r="D53" s="3">
        <v>6</v>
      </c>
    </row>
    <row r="54" spans="2:4" ht="15">
      <c r="B54" s="2" t="s">
        <v>51</v>
      </c>
      <c r="C54" s="3" t="s">
        <v>14</v>
      </c>
      <c r="D54" s="3">
        <v>4</v>
      </c>
    </row>
    <row r="55" spans="2:4" ht="15">
      <c r="B55" s="2" t="s">
        <v>51</v>
      </c>
      <c r="C55" s="3" t="s">
        <v>16</v>
      </c>
      <c r="D55" s="3">
        <v>4</v>
      </c>
    </row>
    <row r="56" spans="2:4" ht="15">
      <c r="B56" s="2" t="s">
        <v>51</v>
      </c>
      <c r="C56" s="3" t="s">
        <v>18</v>
      </c>
      <c r="D56" s="3">
        <v>12</v>
      </c>
    </row>
    <row r="57" spans="2:4" ht="15">
      <c r="B57" s="2" t="s">
        <v>51</v>
      </c>
      <c r="C57" s="3" t="s">
        <v>228</v>
      </c>
      <c r="D57" s="3" t="s">
        <v>229</v>
      </c>
    </row>
    <row r="58" spans="2:4" ht="15">
      <c r="B58" s="2" t="s">
        <v>54</v>
      </c>
      <c r="C58" s="3" t="s">
        <v>25</v>
      </c>
      <c r="D58" s="3">
        <v>1.2</v>
      </c>
    </row>
    <row r="59" spans="2:4" ht="15">
      <c r="B59" s="2" t="s">
        <v>54</v>
      </c>
      <c r="C59" s="3" t="s">
        <v>23</v>
      </c>
      <c r="D59" s="3">
        <v>12</v>
      </c>
    </row>
    <row r="60" spans="2:4" ht="15">
      <c r="B60" s="2" t="s">
        <v>54</v>
      </c>
      <c r="C60" s="3" t="s">
        <v>7</v>
      </c>
      <c r="D60" s="3">
        <v>4</v>
      </c>
    </row>
    <row r="61" spans="2:4" ht="15">
      <c r="B61" s="2" t="s">
        <v>54</v>
      </c>
      <c r="C61" s="3" t="s">
        <v>8</v>
      </c>
      <c r="D61" s="3">
        <f>2/10</f>
        <v>0.2</v>
      </c>
    </row>
    <row r="62" spans="2:4" ht="15">
      <c r="B62" s="2" t="s">
        <v>54</v>
      </c>
      <c r="C62" s="3" t="s">
        <v>10</v>
      </c>
      <c r="D62" s="3">
        <f>2/10</f>
        <v>0.2</v>
      </c>
    </row>
    <row r="63" spans="2:4" ht="15">
      <c r="B63" s="2" t="s">
        <v>54</v>
      </c>
      <c r="C63" s="3" t="s">
        <v>36</v>
      </c>
      <c r="D63" s="3">
        <v>1.1</v>
      </c>
    </row>
    <row r="64" spans="2:4" ht="15">
      <c r="B64" s="2" t="s">
        <v>54</v>
      </c>
      <c r="C64" s="3" t="s">
        <v>11</v>
      </c>
      <c r="D64" s="3">
        <v>4</v>
      </c>
    </row>
    <row r="65" spans="2:4" ht="15">
      <c r="B65" s="2" t="s">
        <v>54</v>
      </c>
      <c r="C65" s="3" t="s">
        <v>12</v>
      </c>
      <c r="D65" s="3">
        <v>6</v>
      </c>
    </row>
    <row r="66" spans="2:4" ht="15">
      <c r="B66" s="2" t="s">
        <v>54</v>
      </c>
      <c r="C66" s="3" t="s">
        <v>14</v>
      </c>
      <c r="D66" s="3">
        <v>2</v>
      </c>
    </row>
    <row r="67" spans="2:4" ht="15">
      <c r="B67" s="2" t="s">
        <v>54</v>
      </c>
      <c r="C67" s="3" t="s">
        <v>16</v>
      </c>
      <c r="D67" s="3">
        <v>4</v>
      </c>
    </row>
    <row r="68" spans="2:4" ht="15">
      <c r="B68" s="2" t="s">
        <v>54</v>
      </c>
      <c r="C68" s="3" t="s">
        <v>18</v>
      </c>
      <c r="D68" s="3">
        <v>6</v>
      </c>
    </row>
    <row r="69" ht="15">
      <c r="D69" s="10"/>
    </row>
    <row r="71" ht="15"/>
    <row r="72" ht="15"/>
    <row r="73" ht="15"/>
    <row r="74" ht="15"/>
    <row r="75" ht="15"/>
    <row r="76" ht="15"/>
    <row r="77" ht="15"/>
    <row r="78" ht="15"/>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H54"/>
  <sheetViews>
    <sheetView zoomScalePageLayoutView="0" workbookViewId="0" topLeftCell="A1">
      <selection activeCell="D1" sqref="A1:D65536"/>
    </sheetView>
  </sheetViews>
  <sheetFormatPr defaultColWidth="11.421875" defaultRowHeight="15"/>
  <cols>
    <col min="2" max="2" width="60.140625" style="0" bestFit="1" customWidth="1"/>
    <col min="3" max="5" width="14.140625" style="0" customWidth="1"/>
    <col min="6" max="7" width="16.28125" style="0" customWidth="1"/>
  </cols>
  <sheetData>
    <row r="2" spans="2:7" ht="60">
      <c r="B2" s="23" t="s">
        <v>245</v>
      </c>
      <c r="C2" s="23" t="s">
        <v>2</v>
      </c>
      <c r="D2" s="23" t="s">
        <v>3</v>
      </c>
      <c r="E2" s="23" t="s">
        <v>221</v>
      </c>
      <c r="F2" s="23" t="s">
        <v>220</v>
      </c>
      <c r="G2" s="23" t="s">
        <v>219</v>
      </c>
    </row>
    <row r="3" spans="2:7" ht="15">
      <c r="B3" s="4" t="s">
        <v>5</v>
      </c>
      <c r="C3" s="6">
        <v>2.5</v>
      </c>
      <c r="D3" s="6">
        <v>3</v>
      </c>
      <c r="E3" s="6">
        <v>3</v>
      </c>
      <c r="F3" s="6">
        <v>3</v>
      </c>
      <c r="G3" s="6">
        <v>3</v>
      </c>
    </row>
    <row r="4" spans="2:7" ht="15">
      <c r="B4" s="4" t="s">
        <v>6</v>
      </c>
      <c r="C4" s="6">
        <v>2</v>
      </c>
      <c r="D4" s="6">
        <v>4</v>
      </c>
      <c r="E4" s="6">
        <v>4</v>
      </c>
      <c r="F4" s="6">
        <v>12</v>
      </c>
      <c r="G4" s="6">
        <v>12</v>
      </c>
    </row>
    <row r="5" spans="2:7" ht="15">
      <c r="B5" s="4" t="s">
        <v>9</v>
      </c>
      <c r="C5" s="6">
        <v>2</v>
      </c>
      <c r="D5" s="6">
        <v>2</v>
      </c>
      <c r="E5" s="6">
        <v>2</v>
      </c>
      <c r="F5" s="6">
        <v>2</v>
      </c>
      <c r="G5" s="6">
        <v>2</v>
      </c>
    </row>
    <row r="6" spans="2:7" ht="15">
      <c r="B6" s="4" t="s">
        <v>230</v>
      </c>
      <c r="C6" s="6">
        <v>2</v>
      </c>
      <c r="D6" s="6">
        <v>2</v>
      </c>
      <c r="E6" s="6">
        <v>2</v>
      </c>
      <c r="F6" s="6">
        <v>2</v>
      </c>
      <c r="G6" s="6">
        <v>2</v>
      </c>
    </row>
    <row r="7" spans="2:7" ht="15">
      <c r="B7" s="4" t="s">
        <v>13</v>
      </c>
      <c r="C7" s="6">
        <v>2</v>
      </c>
      <c r="D7" s="6">
        <v>2</v>
      </c>
      <c r="E7" s="6">
        <v>2</v>
      </c>
      <c r="F7" s="6">
        <v>2</v>
      </c>
      <c r="G7" s="6">
        <v>2</v>
      </c>
    </row>
    <row r="8" spans="2:7" ht="15">
      <c r="B8" s="4" t="s">
        <v>15</v>
      </c>
      <c r="C8" s="6">
        <v>2</v>
      </c>
      <c r="D8" s="6">
        <v>2</v>
      </c>
      <c r="E8" s="6">
        <v>2</v>
      </c>
      <c r="F8" s="6">
        <v>2</v>
      </c>
      <c r="G8" s="6">
        <v>2</v>
      </c>
    </row>
    <row r="9" spans="2:7" ht="15">
      <c r="B9" s="4" t="s">
        <v>17</v>
      </c>
      <c r="C9" s="6" t="s">
        <v>231</v>
      </c>
      <c r="D9" s="6" t="s">
        <v>231</v>
      </c>
      <c r="E9" s="6" t="s">
        <v>231</v>
      </c>
      <c r="F9" s="6" t="s">
        <v>231</v>
      </c>
      <c r="G9" s="6" t="s">
        <v>231</v>
      </c>
    </row>
    <row r="10" spans="2:7" ht="15">
      <c r="B10" s="4" t="s">
        <v>19</v>
      </c>
      <c r="C10" s="6" t="s">
        <v>231</v>
      </c>
      <c r="D10" s="6" t="s">
        <v>231</v>
      </c>
      <c r="E10" s="6" t="s">
        <v>231</v>
      </c>
      <c r="F10" s="6" t="s">
        <v>231</v>
      </c>
      <c r="G10" s="6" t="s">
        <v>231</v>
      </c>
    </row>
    <row r="11" spans="2:7" ht="15">
      <c r="B11" s="4" t="s">
        <v>21</v>
      </c>
      <c r="C11" s="6">
        <v>4</v>
      </c>
      <c r="D11" s="6">
        <v>4</v>
      </c>
      <c r="E11" s="6">
        <v>6</v>
      </c>
      <c r="F11" s="6">
        <v>6</v>
      </c>
      <c r="G11" s="6">
        <v>12</v>
      </c>
    </row>
    <row r="12" spans="2:7" ht="15">
      <c r="B12" s="4" t="s">
        <v>22</v>
      </c>
      <c r="C12" s="6" t="s">
        <v>231</v>
      </c>
      <c r="D12" s="6" t="s">
        <v>231</v>
      </c>
      <c r="E12" s="6" t="s">
        <v>231</v>
      </c>
      <c r="F12" s="6" t="s">
        <v>231</v>
      </c>
      <c r="G12" s="6" t="s">
        <v>231</v>
      </c>
    </row>
    <row r="13" spans="2:7" ht="15">
      <c r="B13" s="4" t="s">
        <v>24</v>
      </c>
      <c r="C13" s="6">
        <v>1</v>
      </c>
      <c r="D13" s="6">
        <v>1</v>
      </c>
      <c r="E13" s="6">
        <v>3</v>
      </c>
      <c r="F13" s="6">
        <v>3</v>
      </c>
      <c r="G13" s="6">
        <v>3</v>
      </c>
    </row>
    <row r="14" spans="2:7" ht="15">
      <c r="B14" s="4" t="s">
        <v>26</v>
      </c>
      <c r="C14" s="6">
        <v>0.22</v>
      </c>
      <c r="D14" s="6">
        <v>0.22</v>
      </c>
      <c r="E14" s="6">
        <v>0.22</v>
      </c>
      <c r="F14" s="6">
        <v>0.22</v>
      </c>
      <c r="G14" s="6">
        <v>0.22</v>
      </c>
    </row>
    <row r="15" spans="2:7" ht="15">
      <c r="B15" s="4" t="s">
        <v>27</v>
      </c>
      <c r="C15" s="6" t="s">
        <v>231</v>
      </c>
      <c r="D15" s="6" t="s">
        <v>231</v>
      </c>
      <c r="E15" s="6" t="s">
        <v>231</v>
      </c>
      <c r="F15" s="6" t="s">
        <v>231</v>
      </c>
      <c r="G15" s="6" t="s">
        <v>231</v>
      </c>
    </row>
    <row r="16" spans="2:7" ht="15">
      <c r="B16" s="4" t="s">
        <v>28</v>
      </c>
      <c r="C16" s="6">
        <v>2</v>
      </c>
      <c r="D16" s="6">
        <v>4</v>
      </c>
      <c r="E16" s="6">
        <v>4</v>
      </c>
      <c r="F16" s="6">
        <v>12</v>
      </c>
      <c r="G16" s="6">
        <v>12</v>
      </c>
    </row>
    <row r="17" spans="2:7" ht="15">
      <c r="B17" s="4" t="s">
        <v>29</v>
      </c>
      <c r="C17" s="6" t="s">
        <v>231</v>
      </c>
      <c r="D17" s="6" t="s">
        <v>231</v>
      </c>
      <c r="E17" s="6" t="s">
        <v>231</v>
      </c>
      <c r="F17" s="6" t="s">
        <v>231</v>
      </c>
      <c r="G17" s="6" t="s">
        <v>231</v>
      </c>
    </row>
    <row r="18" spans="2:7" ht="15">
      <c r="B18" s="4" t="s">
        <v>30</v>
      </c>
      <c r="C18" s="6" t="s">
        <v>231</v>
      </c>
      <c r="D18" s="6" t="s">
        <v>231</v>
      </c>
      <c r="E18" s="6" t="s">
        <v>231</v>
      </c>
      <c r="F18" s="6" t="s">
        <v>231</v>
      </c>
      <c r="G18" s="6" t="s">
        <v>231</v>
      </c>
    </row>
    <row r="19" spans="2:7" ht="15">
      <c r="B19" s="4" t="s">
        <v>232</v>
      </c>
      <c r="C19" s="6">
        <v>2</v>
      </c>
      <c r="D19" s="6">
        <v>2</v>
      </c>
      <c r="E19" s="6">
        <v>0</v>
      </c>
      <c r="F19" s="6">
        <v>0</v>
      </c>
      <c r="G19" s="6">
        <v>0</v>
      </c>
    </row>
    <row r="20" spans="2:7" ht="15">
      <c r="B20" s="4" t="s">
        <v>233</v>
      </c>
      <c r="C20" s="6">
        <v>4</v>
      </c>
      <c r="D20" s="6">
        <v>6</v>
      </c>
      <c r="E20" s="6">
        <v>6</v>
      </c>
      <c r="F20" s="6">
        <v>12</v>
      </c>
      <c r="G20" s="6">
        <v>12</v>
      </c>
    </row>
    <row r="21" spans="2:7" ht="15">
      <c r="B21" s="4" t="s">
        <v>31</v>
      </c>
      <c r="C21" s="6">
        <v>2</v>
      </c>
      <c r="D21" s="6">
        <v>2</v>
      </c>
      <c r="E21" s="6">
        <v>2</v>
      </c>
      <c r="F21" s="6">
        <v>2</v>
      </c>
      <c r="G21" s="6">
        <v>2</v>
      </c>
    </row>
    <row r="22" spans="2:7" ht="15">
      <c r="B22" s="4" t="s">
        <v>32</v>
      </c>
      <c r="C22" s="6">
        <v>2</v>
      </c>
      <c r="D22" s="6">
        <v>4</v>
      </c>
      <c r="E22" s="6">
        <v>6</v>
      </c>
      <c r="F22" s="6">
        <v>6</v>
      </c>
      <c r="G22" s="6">
        <v>6</v>
      </c>
    </row>
    <row r="23" spans="2:7" ht="15">
      <c r="B23" s="4" t="s">
        <v>33</v>
      </c>
      <c r="C23" s="6" t="s">
        <v>231</v>
      </c>
      <c r="D23" s="6" t="s">
        <v>231</v>
      </c>
      <c r="E23" s="6" t="s">
        <v>231</v>
      </c>
      <c r="F23" s="6" t="s">
        <v>231</v>
      </c>
      <c r="G23" s="6" t="s">
        <v>231</v>
      </c>
    </row>
    <row r="24" spans="2:7" ht="15">
      <c r="B24" s="4" t="s">
        <v>34</v>
      </c>
      <c r="C24" s="6">
        <v>2</v>
      </c>
      <c r="D24" s="6">
        <v>4</v>
      </c>
      <c r="E24" s="6">
        <v>6</v>
      </c>
      <c r="F24" s="6">
        <v>12</v>
      </c>
      <c r="G24" s="6">
        <v>12</v>
      </c>
    </row>
    <row r="25" spans="2:7" ht="15">
      <c r="B25" s="4" t="s">
        <v>35</v>
      </c>
      <c r="C25" s="6">
        <v>2</v>
      </c>
      <c r="D25" s="6">
        <v>4</v>
      </c>
      <c r="E25" s="6">
        <v>6</v>
      </c>
      <c r="F25" s="6">
        <v>6</v>
      </c>
      <c r="G25" s="6">
        <v>6</v>
      </c>
    </row>
    <row r="26" spans="2:7" ht="15">
      <c r="B26" s="4" t="s">
        <v>37</v>
      </c>
      <c r="C26" s="6">
        <v>2</v>
      </c>
      <c r="D26" s="6">
        <v>4</v>
      </c>
      <c r="E26" s="6">
        <v>6</v>
      </c>
      <c r="F26" s="6">
        <v>6</v>
      </c>
      <c r="G26" s="6">
        <v>6</v>
      </c>
    </row>
    <row r="27" spans="2:7" ht="15">
      <c r="B27" s="4" t="s">
        <v>38</v>
      </c>
      <c r="C27" s="6" t="s">
        <v>231</v>
      </c>
      <c r="D27" s="6" t="s">
        <v>231</v>
      </c>
      <c r="E27" s="6" t="s">
        <v>231</v>
      </c>
      <c r="F27" s="6" t="s">
        <v>231</v>
      </c>
      <c r="G27" s="6" t="s">
        <v>231</v>
      </c>
    </row>
    <row r="28" spans="2:7" ht="15">
      <c r="B28" s="4" t="s">
        <v>39</v>
      </c>
      <c r="C28" s="6" t="s">
        <v>231</v>
      </c>
      <c r="D28" s="6" t="s">
        <v>231</v>
      </c>
      <c r="E28" s="6" t="s">
        <v>231</v>
      </c>
      <c r="F28" s="6" t="s">
        <v>231</v>
      </c>
      <c r="G28" s="6" t="s">
        <v>231</v>
      </c>
    </row>
    <row r="29" spans="2:7" ht="15">
      <c r="B29" s="4" t="s">
        <v>40</v>
      </c>
      <c r="C29" s="6" t="s">
        <v>231</v>
      </c>
      <c r="D29" s="6" t="s">
        <v>231</v>
      </c>
      <c r="E29" s="6" t="s">
        <v>231</v>
      </c>
      <c r="F29" s="6" t="s">
        <v>231</v>
      </c>
      <c r="G29" s="6" t="s">
        <v>231</v>
      </c>
    </row>
    <row r="30" spans="2:7" ht="15">
      <c r="B30" s="4" t="s">
        <v>41</v>
      </c>
      <c r="C30" s="6">
        <v>0.5</v>
      </c>
      <c r="D30" s="6">
        <v>0.5</v>
      </c>
      <c r="E30" s="6">
        <v>0.5</v>
      </c>
      <c r="F30" s="6">
        <v>0.5</v>
      </c>
      <c r="G30" s="6">
        <v>0.5</v>
      </c>
    </row>
    <row r="31" spans="2:7" ht="15">
      <c r="B31" s="4" t="s">
        <v>42</v>
      </c>
      <c r="C31" s="6">
        <v>0.5</v>
      </c>
      <c r="D31" s="6">
        <v>0.5</v>
      </c>
      <c r="E31" s="6">
        <v>0.5</v>
      </c>
      <c r="F31" s="6">
        <v>0.5</v>
      </c>
      <c r="G31" s="6">
        <v>0.5</v>
      </c>
    </row>
    <row r="32" spans="2:7" ht="15">
      <c r="B32" s="4" t="s">
        <v>43</v>
      </c>
      <c r="C32" s="6">
        <v>0</v>
      </c>
      <c r="D32" s="6">
        <v>1</v>
      </c>
      <c r="E32" s="6">
        <v>2</v>
      </c>
      <c r="F32" s="6">
        <v>2</v>
      </c>
      <c r="G32" s="6">
        <v>2</v>
      </c>
    </row>
    <row r="33" spans="2:7" ht="15">
      <c r="B33" s="4" t="s">
        <v>44</v>
      </c>
      <c r="C33" s="6">
        <v>0.5</v>
      </c>
      <c r="D33" s="6">
        <v>1</v>
      </c>
      <c r="E33" s="6">
        <v>2</v>
      </c>
      <c r="F33" s="6">
        <v>2</v>
      </c>
      <c r="G33" s="6">
        <v>2</v>
      </c>
    </row>
    <row r="34" spans="2:7" ht="15">
      <c r="B34" s="4" t="s">
        <v>45</v>
      </c>
      <c r="C34" s="6">
        <v>0</v>
      </c>
      <c r="D34" s="6">
        <v>1</v>
      </c>
      <c r="E34" s="6">
        <v>2</v>
      </c>
      <c r="F34" s="6">
        <v>2</v>
      </c>
      <c r="G34" s="6">
        <v>2</v>
      </c>
    </row>
    <row r="35" spans="2:7" ht="15">
      <c r="B35" s="4" t="s">
        <v>47</v>
      </c>
      <c r="C35" s="6">
        <v>0.5</v>
      </c>
      <c r="D35" s="6">
        <v>1</v>
      </c>
      <c r="E35" s="6">
        <v>2</v>
      </c>
      <c r="F35" s="6">
        <v>2</v>
      </c>
      <c r="G35" s="6">
        <v>2</v>
      </c>
    </row>
    <row r="36" spans="2:7" ht="15">
      <c r="B36" s="4" t="s">
        <v>48</v>
      </c>
      <c r="C36" s="6">
        <v>0.5</v>
      </c>
      <c r="D36" s="6">
        <v>1</v>
      </c>
      <c r="E36" s="6">
        <v>2</v>
      </c>
      <c r="F36" s="6">
        <v>2</v>
      </c>
      <c r="G36" s="6">
        <v>2</v>
      </c>
    </row>
    <row r="37" spans="2:7" ht="15">
      <c r="B37" s="4" t="s">
        <v>234</v>
      </c>
      <c r="C37" s="6">
        <v>1.5</v>
      </c>
      <c r="D37" s="5">
        <v>1.5</v>
      </c>
      <c r="E37" s="5">
        <v>1.5</v>
      </c>
      <c r="F37" s="5">
        <v>1.5</v>
      </c>
      <c r="G37" s="5">
        <v>1.5</v>
      </c>
    </row>
    <row r="38" spans="2:7" ht="15">
      <c r="B38" s="7" t="s">
        <v>235</v>
      </c>
      <c r="C38" s="5"/>
      <c r="D38" s="5"/>
      <c r="E38" s="5"/>
      <c r="F38" s="5">
        <v>0.5</v>
      </c>
      <c r="G38" s="5"/>
    </row>
    <row r="39" spans="2:7" ht="15">
      <c r="B39" s="4" t="s">
        <v>236</v>
      </c>
      <c r="C39" s="5"/>
      <c r="D39" s="5"/>
      <c r="E39" s="5"/>
      <c r="F39" s="5">
        <v>0.5</v>
      </c>
      <c r="G39" s="5"/>
    </row>
    <row r="40" spans="2:7" ht="15">
      <c r="B40" s="4" t="s">
        <v>237</v>
      </c>
      <c r="C40" s="5"/>
      <c r="D40" s="5"/>
      <c r="E40" s="5"/>
      <c r="F40" s="5">
        <v>0.5</v>
      </c>
      <c r="G40" s="5"/>
    </row>
    <row r="41" spans="2:7" ht="15">
      <c r="B41" s="8" t="s">
        <v>49</v>
      </c>
      <c r="C41" s="5"/>
      <c r="D41" s="5"/>
      <c r="E41" s="5"/>
      <c r="F41" s="5">
        <v>1</v>
      </c>
      <c r="G41" s="5"/>
    </row>
    <row r="42" spans="2:7" ht="15">
      <c r="B42" s="4" t="s">
        <v>238</v>
      </c>
      <c r="C42" s="5"/>
      <c r="D42" s="5"/>
      <c r="E42" s="5"/>
      <c r="F42" s="5">
        <v>1</v>
      </c>
      <c r="G42" s="5"/>
    </row>
    <row r="43" spans="2:7" ht="15">
      <c r="B43" s="4" t="s">
        <v>239</v>
      </c>
      <c r="C43" s="5"/>
      <c r="D43" s="5"/>
      <c r="E43" s="5"/>
      <c r="F43" s="5">
        <v>1</v>
      </c>
      <c r="G43" s="5"/>
    </row>
    <row r="44" spans="2:7" ht="15">
      <c r="B44" s="9" t="s">
        <v>240</v>
      </c>
      <c r="C44" s="5"/>
      <c r="D44" s="5"/>
      <c r="E44" s="5"/>
      <c r="F44" s="5">
        <v>1</v>
      </c>
      <c r="G44" s="5"/>
    </row>
    <row r="45" spans="2:7" ht="15">
      <c r="B45" s="9" t="s">
        <v>241</v>
      </c>
      <c r="C45" s="5"/>
      <c r="D45" s="5"/>
      <c r="E45" s="5"/>
      <c r="F45" s="5">
        <v>0.5</v>
      </c>
      <c r="G45" s="5"/>
    </row>
    <row r="46" spans="2:7" ht="15">
      <c r="B46" s="4" t="s">
        <v>50</v>
      </c>
      <c r="C46" s="5"/>
      <c r="D46" s="5"/>
      <c r="E46" s="5"/>
      <c r="F46" s="5">
        <v>1</v>
      </c>
      <c r="G46" s="5"/>
    </row>
    <row r="47" spans="2:7" ht="15">
      <c r="B47" s="8" t="s">
        <v>52</v>
      </c>
      <c r="C47" s="5"/>
      <c r="D47" s="5"/>
      <c r="E47" s="5"/>
      <c r="F47" s="5"/>
      <c r="G47" s="5"/>
    </row>
    <row r="48" spans="2:7" ht="15">
      <c r="B48" s="4" t="s">
        <v>53</v>
      </c>
      <c r="C48" s="5">
        <v>1</v>
      </c>
      <c r="D48" s="5">
        <v>1</v>
      </c>
      <c r="E48" s="5">
        <v>1</v>
      </c>
      <c r="F48" s="5">
        <v>1</v>
      </c>
      <c r="G48" s="5">
        <v>1</v>
      </c>
    </row>
    <row r="49" spans="2:7" ht="15">
      <c r="B49" s="4" t="s">
        <v>242</v>
      </c>
      <c r="C49" s="5"/>
      <c r="D49" s="5"/>
      <c r="E49" s="5">
        <v>1</v>
      </c>
      <c r="F49" s="5">
        <v>1</v>
      </c>
      <c r="G49" s="5">
        <v>1</v>
      </c>
    </row>
    <row r="50" spans="2:7" ht="15">
      <c r="B50" s="4" t="s">
        <v>243</v>
      </c>
      <c r="C50" s="5">
        <v>1</v>
      </c>
      <c r="D50" s="5">
        <v>1</v>
      </c>
      <c r="E50" s="5">
        <v>1</v>
      </c>
      <c r="F50" s="5">
        <v>1</v>
      </c>
      <c r="G50" s="5">
        <v>1</v>
      </c>
    </row>
    <row r="51" spans="2:7" ht="15">
      <c r="B51" s="4" t="s">
        <v>244</v>
      </c>
      <c r="C51" s="5">
        <v>1</v>
      </c>
      <c r="D51" s="5">
        <v>1</v>
      </c>
      <c r="E51" s="5">
        <v>1</v>
      </c>
      <c r="F51" s="5">
        <v>1</v>
      </c>
      <c r="G51" s="5">
        <v>1</v>
      </c>
    </row>
    <row r="52" spans="2:8" ht="15">
      <c r="B52" s="4" t="s">
        <v>276</v>
      </c>
      <c r="C52" s="5" t="s">
        <v>279</v>
      </c>
      <c r="D52" s="5" t="s">
        <v>231</v>
      </c>
      <c r="E52" s="5" t="s">
        <v>231</v>
      </c>
      <c r="F52" s="5" t="s">
        <v>231</v>
      </c>
      <c r="G52" s="5" t="s">
        <v>231</v>
      </c>
      <c r="H52" t="s">
        <v>281</v>
      </c>
    </row>
    <row r="53" spans="2:8" ht="15">
      <c r="B53" s="4" t="s">
        <v>277</v>
      </c>
      <c r="C53" s="5"/>
      <c r="D53" s="5"/>
      <c r="E53" s="5"/>
      <c r="F53" s="5" t="s">
        <v>231</v>
      </c>
      <c r="G53" s="5"/>
      <c r="H53" t="s">
        <v>281</v>
      </c>
    </row>
    <row r="54" spans="2:8" ht="15">
      <c r="B54" s="4" t="s">
        <v>278</v>
      </c>
      <c r="C54" s="5"/>
      <c r="D54" s="5"/>
      <c r="E54" s="5"/>
      <c r="F54" s="5" t="s">
        <v>231</v>
      </c>
      <c r="G54" s="5"/>
      <c r="H54" t="s">
        <v>281</v>
      </c>
    </row>
  </sheetData>
  <sheetProtection/>
  <autoFilter ref="B2:G5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20"/>
  <sheetViews>
    <sheetView zoomScalePageLayoutView="0" workbookViewId="0" topLeftCell="A1">
      <selection activeCell="A19" sqref="A19"/>
    </sheetView>
  </sheetViews>
  <sheetFormatPr defaultColWidth="11.421875" defaultRowHeight="15"/>
  <cols>
    <col min="1" max="1" width="89.140625" style="0" bestFit="1" customWidth="1"/>
    <col min="2" max="2" width="14.8515625" style="0" bestFit="1" customWidth="1"/>
  </cols>
  <sheetData>
    <row r="1" spans="1:2" ht="15">
      <c r="A1" s="26" t="s">
        <v>302</v>
      </c>
      <c r="B1" s="26" t="s">
        <v>296</v>
      </c>
    </row>
    <row r="2" spans="1:2" ht="15">
      <c r="A2" s="1" t="s">
        <v>282</v>
      </c>
      <c r="B2" s="53">
        <v>3.9682065127313773</v>
      </c>
    </row>
    <row r="3" spans="1:2" ht="15">
      <c r="A3" s="1" t="s">
        <v>283</v>
      </c>
      <c r="B3" s="53">
        <v>17.38609575685563</v>
      </c>
    </row>
    <row r="4" spans="1:2" ht="15">
      <c r="A4" s="1" t="s">
        <v>284</v>
      </c>
      <c r="B4" s="53">
        <v>0.21433898535514131</v>
      </c>
    </row>
    <row r="5" spans="1:2" ht="15">
      <c r="A5" s="1" t="s">
        <v>285</v>
      </c>
      <c r="B5" s="53">
        <v>5.247236770095116</v>
      </c>
    </row>
    <row r="6" spans="1:2" ht="15">
      <c r="A6" s="1" t="s">
        <v>286</v>
      </c>
      <c r="B6" s="53">
        <v>0.27201178598375836</v>
      </c>
    </row>
    <row r="7" spans="1:2" ht="15">
      <c r="A7" s="1" t="s">
        <v>287</v>
      </c>
      <c r="B7" s="53">
        <v>48.51952485068484</v>
      </c>
    </row>
    <row r="8" spans="1:2" ht="15">
      <c r="A8" s="1" t="s">
        <v>297</v>
      </c>
      <c r="B8" s="53">
        <v>26.78917187965445</v>
      </c>
    </row>
    <row r="9" spans="1:2" ht="15">
      <c r="A9" s="1" t="s">
        <v>298</v>
      </c>
      <c r="B9" s="53">
        <v>0.0011543044384867442</v>
      </c>
    </row>
    <row r="10" spans="1:2" ht="15">
      <c r="A10" s="1" t="s">
        <v>288</v>
      </c>
      <c r="B10" s="53">
        <v>4.379444792554997</v>
      </c>
    </row>
    <row r="11" spans="1:2" ht="15">
      <c r="A11" s="1" t="s">
        <v>299</v>
      </c>
      <c r="B11" s="53">
        <v>0.046767947572237116</v>
      </c>
    </row>
    <row r="12" spans="1:2" ht="15">
      <c r="A12" s="1" t="s">
        <v>289</v>
      </c>
      <c r="B12" s="53">
        <v>0.3535522788203753</v>
      </c>
    </row>
    <row r="13" spans="1:2" ht="15">
      <c r="A13" s="1" t="s">
        <v>290</v>
      </c>
      <c r="B13" s="53">
        <v>1.8369957749332215</v>
      </c>
    </row>
    <row r="14" spans="1:2" ht="15">
      <c r="A14" s="1" t="s">
        <v>291</v>
      </c>
      <c r="B14" s="53">
        <v>0.11031054512957998</v>
      </c>
    </row>
    <row r="15" spans="1:2" ht="15">
      <c r="A15" s="1" t="s">
        <v>300</v>
      </c>
      <c r="B15" s="53">
        <v>0.00042820971105153415</v>
      </c>
    </row>
    <row r="16" spans="1:2" ht="15">
      <c r="A16" s="1" t="s">
        <v>292</v>
      </c>
      <c r="B16" s="53">
        <v>0.3035161472729666</v>
      </c>
    </row>
    <row r="17" spans="1:2" ht="15">
      <c r="A17" t="s">
        <v>301</v>
      </c>
      <c r="B17" s="53">
        <v>0.003351206434316354</v>
      </c>
    </row>
    <row r="18" spans="1:2" ht="15">
      <c r="A18" t="s">
        <v>293</v>
      </c>
      <c r="B18" s="53">
        <v>0.03725424486148347</v>
      </c>
    </row>
    <row r="19" spans="1:2" ht="15">
      <c r="A19" t="s">
        <v>294</v>
      </c>
      <c r="B19" s="53">
        <v>11.679651958715468</v>
      </c>
    </row>
    <row r="20" spans="1:2" ht="15">
      <c r="A20" t="s">
        <v>295</v>
      </c>
      <c r="B20" s="53">
        <v>7.8311564671685625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53"/>
  <sheetViews>
    <sheetView tabSelected="1" zoomScalePageLayoutView="0" workbookViewId="0" topLeftCell="A1">
      <selection activeCell="E19" sqref="E19"/>
    </sheetView>
  </sheetViews>
  <sheetFormatPr defaultColWidth="11.421875" defaultRowHeight="15"/>
  <cols>
    <col min="1" max="1" width="33.00390625" style="0" customWidth="1"/>
    <col min="2" max="2" width="16.140625" style="10" bestFit="1" customWidth="1"/>
    <col min="3" max="3" width="24.421875" style="10" bestFit="1" customWidth="1"/>
    <col min="4" max="4" width="10.57421875" style="0" bestFit="1" customWidth="1"/>
    <col min="5" max="5" width="17.57421875" style="0" bestFit="1" customWidth="1"/>
    <col min="6" max="6" width="19.00390625" style="0" bestFit="1" customWidth="1"/>
    <col min="7" max="7" width="18.421875" style="0" bestFit="1" customWidth="1"/>
  </cols>
  <sheetData>
    <row r="1" spans="1:7" ht="18.75">
      <c r="A1" s="67" t="s">
        <v>258</v>
      </c>
      <c r="B1" s="67"/>
      <c r="C1" s="67"/>
      <c r="D1" s="25"/>
      <c r="F1" s="66" t="s">
        <v>257</v>
      </c>
      <c r="G1" s="66"/>
    </row>
    <row r="2" spans="1:7" ht="15">
      <c r="A2" s="30" t="s">
        <v>211</v>
      </c>
      <c r="B2" s="30" t="s">
        <v>212</v>
      </c>
      <c r="C2" s="31" t="s">
        <v>305</v>
      </c>
      <c r="E2" s="25"/>
      <c r="F2" s="26" t="s">
        <v>280</v>
      </c>
      <c r="G2" s="26" t="s">
        <v>256</v>
      </c>
    </row>
    <row r="3" spans="1:7" ht="15">
      <c r="A3" s="27" t="s">
        <v>71</v>
      </c>
      <c r="B3" s="27" t="s">
        <v>71</v>
      </c>
      <c r="C3" s="5">
        <v>32</v>
      </c>
      <c r="F3" s="1" t="s">
        <v>253</v>
      </c>
      <c r="G3">
        <v>350</v>
      </c>
    </row>
    <row r="4" spans="1:7" ht="15">
      <c r="A4" s="27" t="s">
        <v>185</v>
      </c>
      <c r="B4" s="27" t="s">
        <v>71</v>
      </c>
      <c r="C4" s="5">
        <v>14</v>
      </c>
      <c r="F4" s="1" t="s">
        <v>248</v>
      </c>
      <c r="G4">
        <v>280</v>
      </c>
    </row>
    <row r="5" spans="1:7" ht="15">
      <c r="A5" s="27" t="s">
        <v>205</v>
      </c>
      <c r="B5" s="27" t="s">
        <v>200</v>
      </c>
      <c r="C5" s="5">
        <v>12</v>
      </c>
      <c r="F5" s="1" t="s">
        <v>254</v>
      </c>
      <c r="G5">
        <v>244</v>
      </c>
    </row>
    <row r="6" spans="1:7" ht="15">
      <c r="A6" s="27" t="s">
        <v>178</v>
      </c>
      <c r="B6" s="27" t="s">
        <v>71</v>
      </c>
      <c r="C6" s="5">
        <v>11</v>
      </c>
      <c r="F6" s="1" t="s">
        <v>252</v>
      </c>
      <c r="G6">
        <v>202</v>
      </c>
    </row>
    <row r="7" spans="1:7" ht="15">
      <c r="A7" s="27" t="s">
        <v>198</v>
      </c>
      <c r="B7" s="27" t="s">
        <v>217</v>
      </c>
      <c r="C7" s="5">
        <v>11</v>
      </c>
      <c r="F7" s="1" t="s">
        <v>250</v>
      </c>
      <c r="G7">
        <v>190</v>
      </c>
    </row>
    <row r="8" spans="1:7" ht="15">
      <c r="A8" s="27" t="s">
        <v>195</v>
      </c>
      <c r="B8" s="27" t="s">
        <v>200</v>
      </c>
      <c r="C8" s="5">
        <v>10</v>
      </c>
      <c r="F8" s="1" t="s">
        <v>249</v>
      </c>
      <c r="G8">
        <v>154</v>
      </c>
    </row>
    <row r="9" spans="1:7" ht="15">
      <c r="A9" s="27" t="s">
        <v>207</v>
      </c>
      <c r="B9" s="27" t="s">
        <v>71</v>
      </c>
      <c r="C9" s="5">
        <v>10</v>
      </c>
      <c r="F9" s="1" t="s">
        <v>255</v>
      </c>
      <c r="G9">
        <v>91</v>
      </c>
    </row>
    <row r="10" spans="1:7" ht="15">
      <c r="A10" s="27" t="s">
        <v>198</v>
      </c>
      <c r="B10" s="27" t="s">
        <v>71</v>
      </c>
      <c r="C10" s="5">
        <v>9</v>
      </c>
      <c r="F10" s="1" t="s">
        <v>247</v>
      </c>
      <c r="G10">
        <v>82</v>
      </c>
    </row>
    <row r="11" spans="1:7" ht="15">
      <c r="A11" s="27" t="s">
        <v>209</v>
      </c>
      <c r="B11" s="27" t="s">
        <v>218</v>
      </c>
      <c r="C11" s="5">
        <v>9</v>
      </c>
      <c r="F11" s="1" t="s">
        <v>251</v>
      </c>
      <c r="G11">
        <v>56</v>
      </c>
    </row>
    <row r="12" spans="1:7" ht="18.75">
      <c r="A12" s="27" t="s">
        <v>206</v>
      </c>
      <c r="B12" s="27" t="s">
        <v>71</v>
      </c>
      <c r="C12" s="5">
        <v>8</v>
      </c>
      <c r="F12" s="35" t="s">
        <v>263</v>
      </c>
      <c r="G12" s="36">
        <f>SUM(G3:G11)</f>
        <v>1649</v>
      </c>
    </row>
    <row r="13" spans="1:3" ht="15">
      <c r="A13" s="27" t="s">
        <v>202</v>
      </c>
      <c r="B13" s="27" t="s">
        <v>71</v>
      </c>
      <c r="C13" s="5">
        <v>7</v>
      </c>
    </row>
    <row r="14" spans="1:3" ht="15">
      <c r="A14" s="27" t="s">
        <v>176</v>
      </c>
      <c r="B14" s="27" t="s">
        <v>71</v>
      </c>
      <c r="C14" s="5">
        <v>6</v>
      </c>
    </row>
    <row r="15" spans="1:3" ht="15">
      <c r="A15" s="27" t="s">
        <v>180</v>
      </c>
      <c r="B15" s="27" t="s">
        <v>213</v>
      </c>
      <c r="C15" s="5">
        <v>6</v>
      </c>
    </row>
    <row r="16" spans="1:3" ht="15">
      <c r="A16" s="27" t="s">
        <v>183</v>
      </c>
      <c r="B16" s="27" t="s">
        <v>71</v>
      </c>
      <c r="C16" s="5">
        <v>6</v>
      </c>
    </row>
    <row r="17" spans="1:3" ht="15">
      <c r="A17" s="27" t="s">
        <v>205</v>
      </c>
      <c r="B17" s="27" t="s">
        <v>71</v>
      </c>
      <c r="C17" s="5">
        <v>6</v>
      </c>
    </row>
    <row r="18" spans="1:3" ht="15">
      <c r="A18" s="27" t="s">
        <v>179</v>
      </c>
      <c r="B18" s="27" t="s">
        <v>71</v>
      </c>
      <c r="C18" s="5">
        <v>5</v>
      </c>
    </row>
    <row r="19" spans="1:3" ht="15">
      <c r="A19" s="27" t="s">
        <v>196</v>
      </c>
      <c r="B19" s="27" t="s">
        <v>71</v>
      </c>
      <c r="C19" s="5">
        <v>5</v>
      </c>
    </row>
    <row r="20" spans="1:3" ht="15">
      <c r="A20" s="27" t="s">
        <v>202</v>
      </c>
      <c r="B20" s="27" t="s">
        <v>200</v>
      </c>
      <c r="C20" s="5">
        <v>5</v>
      </c>
    </row>
    <row r="21" spans="1:3" ht="15">
      <c r="A21" s="27" t="s">
        <v>204</v>
      </c>
      <c r="B21" s="27" t="s">
        <v>71</v>
      </c>
      <c r="C21" s="5">
        <v>5</v>
      </c>
    </row>
    <row r="22" spans="1:3" ht="15">
      <c r="A22" s="27" t="s">
        <v>181</v>
      </c>
      <c r="B22" s="27" t="s">
        <v>71</v>
      </c>
      <c r="C22" s="5">
        <v>4</v>
      </c>
    </row>
    <row r="23" spans="1:3" ht="15">
      <c r="A23" s="27" t="s">
        <v>182</v>
      </c>
      <c r="B23" s="27" t="s">
        <v>71</v>
      </c>
      <c r="C23" s="5">
        <v>4</v>
      </c>
    </row>
    <row r="24" spans="1:3" ht="15">
      <c r="A24" s="27" t="s">
        <v>189</v>
      </c>
      <c r="B24" s="27" t="s">
        <v>71</v>
      </c>
      <c r="C24" s="5">
        <v>4</v>
      </c>
    </row>
    <row r="25" spans="1:3" ht="15">
      <c r="A25" s="27" t="s">
        <v>190</v>
      </c>
      <c r="B25" s="27" t="s">
        <v>71</v>
      </c>
      <c r="C25" s="5">
        <v>4</v>
      </c>
    </row>
    <row r="26" spans="1:3" ht="15">
      <c r="A26" s="27" t="s">
        <v>191</v>
      </c>
      <c r="B26" s="27" t="s">
        <v>215</v>
      </c>
      <c r="C26" s="5">
        <v>4</v>
      </c>
    </row>
    <row r="27" spans="1:3" ht="15">
      <c r="A27" s="27" t="s">
        <v>201</v>
      </c>
      <c r="B27" s="27" t="s">
        <v>71</v>
      </c>
      <c r="C27" s="5">
        <v>4</v>
      </c>
    </row>
    <row r="28" spans="1:3" ht="15">
      <c r="A28" s="27" t="s">
        <v>186</v>
      </c>
      <c r="B28" s="27" t="s">
        <v>214</v>
      </c>
      <c r="C28" s="5">
        <v>3</v>
      </c>
    </row>
    <row r="29" spans="1:3" ht="15">
      <c r="A29" s="27" t="s">
        <v>187</v>
      </c>
      <c r="B29" s="27" t="s">
        <v>71</v>
      </c>
      <c r="C29" s="5">
        <v>3</v>
      </c>
    </row>
    <row r="30" spans="1:3" ht="15">
      <c r="A30" s="27" t="s">
        <v>192</v>
      </c>
      <c r="B30" s="27" t="s">
        <v>200</v>
      </c>
      <c r="C30" s="5">
        <v>3</v>
      </c>
    </row>
    <row r="31" spans="1:3" ht="15">
      <c r="A31" s="27" t="s">
        <v>194</v>
      </c>
      <c r="B31" s="27" t="s">
        <v>200</v>
      </c>
      <c r="C31" s="5">
        <v>3</v>
      </c>
    </row>
    <row r="32" spans="1:3" ht="15">
      <c r="A32" s="27" t="s">
        <v>200</v>
      </c>
      <c r="B32" s="27" t="s">
        <v>200</v>
      </c>
      <c r="C32" s="5">
        <v>3</v>
      </c>
    </row>
    <row r="33" spans="1:3" ht="15">
      <c r="A33" s="27" t="s">
        <v>184</v>
      </c>
      <c r="B33" s="27" t="s">
        <v>71</v>
      </c>
      <c r="C33" s="5">
        <v>2</v>
      </c>
    </row>
    <row r="34" spans="1:3" ht="15">
      <c r="A34" s="27" t="s">
        <v>193</v>
      </c>
      <c r="B34" s="27" t="s">
        <v>71</v>
      </c>
      <c r="C34" s="5">
        <v>2</v>
      </c>
    </row>
    <row r="35" spans="1:3" ht="15">
      <c r="A35" s="27" t="s">
        <v>194</v>
      </c>
      <c r="B35" s="27" t="s">
        <v>216</v>
      </c>
      <c r="C35" s="5">
        <v>2</v>
      </c>
    </row>
    <row r="36" spans="1:3" ht="15">
      <c r="A36" s="27" t="s">
        <v>202</v>
      </c>
      <c r="B36" s="27" t="s">
        <v>71</v>
      </c>
      <c r="C36" s="5">
        <v>2</v>
      </c>
    </row>
    <row r="37" spans="1:3" ht="15">
      <c r="A37" s="27" t="s">
        <v>203</v>
      </c>
      <c r="B37" s="27" t="s">
        <v>71</v>
      </c>
      <c r="C37" s="5">
        <v>2</v>
      </c>
    </row>
    <row r="38" spans="1:3" ht="15">
      <c r="A38" s="27" t="s">
        <v>210</v>
      </c>
      <c r="B38" s="27" t="s">
        <v>71</v>
      </c>
      <c r="C38" s="5">
        <v>2</v>
      </c>
    </row>
    <row r="39" spans="1:3" ht="15">
      <c r="A39" s="27" t="s">
        <v>181</v>
      </c>
      <c r="B39" s="27" t="s">
        <v>71</v>
      </c>
      <c r="C39" s="5">
        <v>1</v>
      </c>
    </row>
    <row r="40" spans="1:3" ht="15">
      <c r="A40" s="27" t="s">
        <v>183</v>
      </c>
      <c r="B40" s="27" t="s">
        <v>71</v>
      </c>
      <c r="C40" s="5">
        <v>1</v>
      </c>
    </row>
    <row r="41" spans="1:3" ht="15">
      <c r="A41" s="27" t="s">
        <v>177</v>
      </c>
      <c r="B41" s="27" t="s">
        <v>71</v>
      </c>
      <c r="C41" s="5">
        <v>1</v>
      </c>
    </row>
    <row r="42" spans="1:3" ht="15">
      <c r="A42" s="27" t="s">
        <v>188</v>
      </c>
      <c r="B42" s="27" t="s">
        <v>200</v>
      </c>
      <c r="C42" s="5">
        <v>1</v>
      </c>
    </row>
    <row r="43" spans="1:3" ht="15">
      <c r="A43" s="27" t="s">
        <v>190</v>
      </c>
      <c r="B43" s="27" t="s">
        <v>71</v>
      </c>
      <c r="C43" s="5">
        <v>1</v>
      </c>
    </row>
    <row r="44" spans="1:3" ht="15">
      <c r="A44" s="27" t="s">
        <v>191</v>
      </c>
      <c r="B44" s="27" t="s">
        <v>71</v>
      </c>
      <c r="C44" s="5">
        <v>1</v>
      </c>
    </row>
    <row r="45" spans="1:3" ht="15">
      <c r="A45" s="27" t="s">
        <v>194</v>
      </c>
      <c r="B45" s="27" t="s">
        <v>71</v>
      </c>
      <c r="C45" s="5">
        <v>1</v>
      </c>
    </row>
    <row r="46" spans="1:3" ht="15">
      <c r="A46" s="27" t="s">
        <v>197</v>
      </c>
      <c r="B46" s="27" t="s">
        <v>71</v>
      </c>
      <c r="C46" s="5">
        <v>1</v>
      </c>
    </row>
    <row r="47" spans="1:3" ht="15">
      <c r="A47" s="27" t="s">
        <v>199</v>
      </c>
      <c r="B47" s="27" t="s">
        <v>71</v>
      </c>
      <c r="C47" s="5">
        <v>1</v>
      </c>
    </row>
    <row r="48" spans="1:3" ht="15">
      <c r="A48" s="27" t="s">
        <v>199</v>
      </c>
      <c r="B48" s="27" t="s">
        <v>71</v>
      </c>
      <c r="C48" s="5">
        <v>1</v>
      </c>
    </row>
    <row r="49" spans="1:3" ht="15">
      <c r="A49" s="27" t="s">
        <v>201</v>
      </c>
      <c r="B49" s="27" t="s">
        <v>71</v>
      </c>
      <c r="C49" s="5">
        <v>1</v>
      </c>
    </row>
    <row r="50" spans="1:3" ht="15">
      <c r="A50" s="27" t="s">
        <v>206</v>
      </c>
      <c r="B50" s="27" t="s">
        <v>71</v>
      </c>
      <c r="C50" s="5">
        <v>1</v>
      </c>
    </row>
    <row r="51" spans="1:3" ht="15">
      <c r="A51" s="27" t="s">
        <v>208</v>
      </c>
      <c r="B51" s="27" t="s">
        <v>71</v>
      </c>
      <c r="C51" s="5">
        <v>1</v>
      </c>
    </row>
    <row r="52" spans="1:3" ht="15">
      <c r="A52" s="27" t="s">
        <v>210</v>
      </c>
      <c r="B52" s="27" t="s">
        <v>71</v>
      </c>
      <c r="C52" s="5">
        <v>1</v>
      </c>
    </row>
    <row r="53" spans="1:3" ht="18.75">
      <c r="A53" s="37" t="s">
        <v>263</v>
      </c>
      <c r="B53" s="38"/>
      <c r="C53" s="39">
        <f>SUM(C3:C52)</f>
        <v>242</v>
      </c>
    </row>
  </sheetData>
  <sheetProtection/>
  <autoFilter ref="A2:C53"/>
  <mergeCells count="2">
    <mergeCell ref="F1:G1"/>
    <mergeCell ref="A1:C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C6"/>
  <sheetViews>
    <sheetView zoomScalePageLayoutView="0" workbookViewId="0" topLeftCell="A1">
      <selection activeCell="B6" sqref="B6"/>
    </sheetView>
  </sheetViews>
  <sheetFormatPr defaultColWidth="11.421875" defaultRowHeight="15"/>
  <cols>
    <col min="1" max="1" width="4.28125" style="0" customWidth="1"/>
    <col min="2" max="2" width="11.421875" style="10" customWidth="1"/>
    <col min="3" max="3" width="12.8515625" style="28" customWidth="1"/>
  </cols>
  <sheetData>
    <row r="1" spans="2:3" ht="30">
      <c r="B1" s="56" t="s">
        <v>264</v>
      </c>
      <c r="C1" s="24" t="s">
        <v>303</v>
      </c>
    </row>
    <row r="2" spans="2:3" ht="15">
      <c r="B2" s="5">
        <v>3</v>
      </c>
      <c r="C2" s="29">
        <v>6</v>
      </c>
    </row>
    <row r="3" spans="2:3" ht="15">
      <c r="B3" s="5">
        <v>4</v>
      </c>
      <c r="C3" s="29">
        <v>2</v>
      </c>
    </row>
    <row r="4" spans="2:3" ht="15">
      <c r="B4" s="5">
        <v>5</v>
      </c>
      <c r="C4" s="29">
        <v>164</v>
      </c>
    </row>
    <row r="6" ht="15">
      <c r="B6" s="1" t="s">
        <v>246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Javier Escobar Zapata</dc:creator>
  <cp:keywords/>
  <dc:description/>
  <cp:lastModifiedBy>Paula Andrea Bustamante Jaramillo</cp:lastModifiedBy>
  <dcterms:created xsi:type="dcterms:W3CDTF">2021-01-06T11:58:21Z</dcterms:created>
  <dcterms:modified xsi:type="dcterms:W3CDTF">2021-01-07T23:15:28Z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